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Web Pages\WebSiteProject2023NewSiteContent\Media\PAL\"/>
    </mc:Choice>
  </mc:AlternateContent>
  <xr:revisionPtr revIDLastSave="0" documentId="8_{80C94F61-84E8-48FC-9AE0-59835FCE5D05}" xr6:coauthVersionLast="47" xr6:coauthVersionMax="47" xr10:uidLastSave="{00000000-0000-0000-0000-000000000000}"/>
  <workbookProtection workbookPassword="D985" lockStructure="1"/>
  <bookViews>
    <workbookView xWindow="-108" yWindow="-108" windowWidth="20376" windowHeight="12096" xr2:uid="{00000000-000D-0000-FFFF-FFFF00000000}"/>
  </bookViews>
  <sheets>
    <sheet name="Instructions" sheetId="7" r:id="rId1"/>
    <sheet name="Summary" sheetId="8" r:id="rId2"/>
    <sheet name="Brown Box" sheetId="6" r:id="rId3"/>
    <sheet name="Processing" sheetId="5" r:id="rId4"/>
  </sheets>
  <definedNames>
    <definedName name="_xlnm.Print_Area" localSheetId="2">'Brown Box'!$A$1:$G$82</definedName>
    <definedName name="_xlnm.Print_Titles" localSheetId="2">'Brown Box'!$1:$1</definedName>
  </definedNames>
  <calcPr calcId="191029"/>
  <customWorkbookViews>
    <customWorkbookView name="Computer User - Personal View" guid="{B5D55900-D1B9-11D4-B095-444553540000}" mergeInterval="0" personalView="1" maximized="1" windowWidth="979" windowHeight="571"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5" l="1"/>
  <c r="G11" i="5"/>
  <c r="G10" i="5"/>
  <c r="G5" i="5"/>
  <c r="G8" i="5" l="1"/>
  <c r="G40" i="6" l="1"/>
  <c r="G39" i="6" l="1"/>
  <c r="G55" i="6" l="1"/>
  <c r="G56" i="6"/>
  <c r="G54" i="6"/>
  <c r="G12" i="5" l="1"/>
  <c r="G20" i="6"/>
  <c r="G77" i="6"/>
  <c r="G41" i="6"/>
  <c r="G13" i="5" l="1"/>
  <c r="G9" i="5"/>
  <c r="G3" i="5" l="1"/>
  <c r="G76" i="6" l="1"/>
  <c r="G71" i="6"/>
  <c r="G65" i="6"/>
  <c r="G46" i="6" l="1"/>
  <c r="G48" i="6"/>
  <c r="G42" i="6" l="1"/>
  <c r="G79" i="6" l="1"/>
  <c r="G78" i="6"/>
  <c r="G59" i="6"/>
  <c r="G28" i="6"/>
  <c r="G14" i="6"/>
  <c r="G28" i="5" l="1"/>
  <c r="G75" i="6"/>
  <c r="G70" i="6"/>
  <c r="G38" i="6"/>
  <c r="G33" i="6"/>
  <c r="G16" i="6"/>
  <c r="G8" i="6"/>
  <c r="G81" i="6"/>
  <c r="G14" i="5" l="1"/>
  <c r="G80" i="6"/>
  <c r="G13" i="6" l="1"/>
  <c r="G3" i="6" l="1"/>
  <c r="G4" i="6"/>
  <c r="G5" i="6"/>
  <c r="G6" i="6"/>
  <c r="G7" i="6"/>
  <c r="G9" i="6"/>
  <c r="G10" i="6"/>
  <c r="G11" i="6"/>
  <c r="G12" i="6"/>
  <c r="G15" i="6"/>
  <c r="G17" i="6"/>
  <c r="G18" i="6"/>
  <c r="G19" i="6"/>
  <c r="G21" i="6"/>
  <c r="G22" i="6"/>
  <c r="G23" i="6"/>
  <c r="G24" i="6"/>
  <c r="G25" i="6"/>
  <c r="G26" i="6"/>
  <c r="G27" i="6"/>
  <c r="G29" i="6"/>
  <c r="G30" i="6"/>
  <c r="G31" i="6"/>
  <c r="G32" i="6"/>
  <c r="G34" i="6"/>
  <c r="G35" i="6"/>
  <c r="G36" i="6"/>
  <c r="G37" i="6"/>
  <c r="G43" i="6"/>
  <c r="G44" i="6"/>
  <c r="G45" i="6"/>
  <c r="G47" i="6"/>
  <c r="G49" i="6"/>
  <c r="G50" i="6"/>
  <c r="G51" i="6"/>
  <c r="G52" i="6"/>
  <c r="G53" i="6"/>
  <c r="G57" i="6"/>
  <c r="G58" i="6"/>
  <c r="G60" i="6"/>
  <c r="G61" i="6"/>
  <c r="G62" i="6"/>
  <c r="G63" i="6"/>
  <c r="G64" i="6"/>
  <c r="G66" i="6"/>
  <c r="G67" i="6"/>
  <c r="G68" i="6"/>
  <c r="G69" i="6"/>
  <c r="G72" i="6"/>
  <c r="G73" i="6"/>
  <c r="G74" i="6"/>
  <c r="G2" i="6"/>
  <c r="G4" i="5"/>
  <c r="G6" i="5"/>
  <c r="G7" i="5"/>
  <c r="G15" i="5"/>
  <c r="G16" i="5"/>
  <c r="G17" i="5"/>
  <c r="G18" i="5"/>
  <c r="G19" i="5"/>
  <c r="G20" i="5"/>
  <c r="G21" i="5"/>
  <c r="G22" i="5"/>
  <c r="G23" i="5"/>
  <c r="G24" i="5"/>
  <c r="G25" i="5"/>
  <c r="G27" i="5"/>
  <c r="G2" i="5"/>
  <c r="B8" i="8"/>
  <c r="E29" i="5"/>
  <c r="G82" i="6" l="1"/>
  <c r="B10" i="8" s="1"/>
  <c r="G29" i="5"/>
  <c r="B11" i="8" s="1"/>
  <c r="B13" i="8" l="1"/>
</calcChain>
</file>

<file path=xl/sharedStrings.xml><?xml version="1.0" encoding="utf-8"?>
<sst xmlns="http://schemas.openxmlformats.org/spreadsheetml/2006/main" count="324" uniqueCount="196">
  <si>
    <t>Peaches Cup 4.4</t>
  </si>
  <si>
    <t>Strawberry Cup 4.5</t>
  </si>
  <si>
    <t>Potato Blk Proc Dehy</t>
  </si>
  <si>
    <t>Raisins Box  144</t>
  </si>
  <si>
    <t>Beef BNLS Special Trm</t>
  </si>
  <si>
    <t>Cheese Moz Lite Shred Frz Box</t>
  </si>
  <si>
    <t>6/#10 can</t>
  </si>
  <si>
    <t>40 lb  ctn</t>
  </si>
  <si>
    <t>144/1.33 oz box</t>
  </si>
  <si>
    <t>30 lb ctn</t>
  </si>
  <si>
    <t>4/10  pkg /ctn</t>
  </si>
  <si>
    <t>4/10 lb pkg / ctn</t>
  </si>
  <si>
    <t>6/106 oz</t>
  </si>
  <si>
    <t xml:space="preserve">Beef Spp Pty Hstyle Ckd 2.0 MMA </t>
  </si>
  <si>
    <t>Group</t>
  </si>
  <si>
    <t>Commodity Name</t>
  </si>
  <si>
    <t>Material #</t>
  </si>
  <si>
    <t>Case Size</t>
  </si>
  <si>
    <t>Case Value</t>
  </si>
  <si>
    <t>Dairy</t>
  </si>
  <si>
    <t>Cheese Blend Amer Skm Yel Slc</t>
  </si>
  <si>
    <t>6/5 lb pkg</t>
  </si>
  <si>
    <t>Cheese Ched Rdu Fat Yel Shred</t>
  </si>
  <si>
    <t>Cheese Ched Yel Shred</t>
  </si>
  <si>
    <t>30-lb Pkg</t>
  </si>
  <si>
    <t xml:space="preserve">Cheese Moz LM PT SKM String Box </t>
  </si>
  <si>
    <t xml:space="preserve">360/1 oz </t>
  </si>
  <si>
    <t>Cheese Process Yel Slc Lvs</t>
  </si>
  <si>
    <t>Fish</t>
  </si>
  <si>
    <t>Catfish Strips Brd Par-Fried</t>
  </si>
  <si>
    <t>Flour</t>
  </si>
  <si>
    <t>Fruits</t>
  </si>
  <si>
    <t>6/#10 Can</t>
  </si>
  <si>
    <t>Applesauce Cup 96/4.5</t>
  </si>
  <si>
    <t>96/4.5</t>
  </si>
  <si>
    <t>Strawberries Slc Frz</t>
  </si>
  <si>
    <t>Grains</t>
  </si>
  <si>
    <t>Rice Brn US # 1 Long Grain Parboiled</t>
  </si>
  <si>
    <t>Meat</t>
  </si>
  <si>
    <t>Beef Crumb SPP</t>
  </si>
  <si>
    <t>4/10 LB  pkg/ctn</t>
  </si>
  <si>
    <t>Beef Fine Ground Frz</t>
  </si>
  <si>
    <t>Pork Ham W Trad Cbed Frz</t>
  </si>
  <si>
    <t>Pork Ham Water Frz</t>
  </si>
  <si>
    <t>Misc</t>
  </si>
  <si>
    <t>Nuts/Seeds</t>
  </si>
  <si>
    <t>Poultry/Eggs</t>
  </si>
  <si>
    <t>Chicken Diced</t>
  </si>
  <si>
    <t>Chix Fajita Strips</t>
  </si>
  <si>
    <t>Turkey Breast Deli Frz</t>
  </si>
  <si>
    <t>Turkey Taco Filling</t>
  </si>
  <si>
    <t>Vegetables</t>
  </si>
  <si>
    <t>Spaghetti Sauce Meatless Pouch</t>
  </si>
  <si>
    <t xml:space="preserve">20 lb Carton </t>
  </si>
  <si>
    <t>Total</t>
  </si>
  <si>
    <t xml:space="preserve">Cheese Moz LM Pt SKM UNFZ PROC PK </t>
  </si>
  <si>
    <t xml:space="preserve">Cheese Nat Amer FBD Barrel 500 LB </t>
  </si>
  <si>
    <t>Fish Ak Plck Frz Bulk</t>
  </si>
  <si>
    <t>Flour Baker Hard Wht UNBLCH</t>
  </si>
  <si>
    <t>Beef Coarse Ground Frz</t>
  </si>
  <si>
    <t>Pork Picnic Bnls Frz</t>
  </si>
  <si>
    <t>Potatoes Bulk For Process Frz</t>
  </si>
  <si>
    <t>Swt Pot Blk Proc</t>
  </si>
  <si>
    <t>Chicken Large Chilled Bulk</t>
  </si>
  <si>
    <t>Chicken Legs Chilled Bulk</t>
  </si>
  <si>
    <t>Eggs Whole Liquid Bulk</t>
  </si>
  <si>
    <t>Turkey Chilled Bulk</t>
  </si>
  <si>
    <t xml:space="preserve">Tomato Paste  For Bulk </t>
  </si>
  <si>
    <t>Name of Processor</t>
  </si>
  <si>
    <t>Pounds 
Requested</t>
  </si>
  <si>
    <t>Price 
Per Pound</t>
  </si>
  <si>
    <t>Cases 
Requested</t>
  </si>
  <si>
    <t>Total Pounds:</t>
  </si>
  <si>
    <t>Total Dollars:</t>
  </si>
  <si>
    <t>A) Beginning Entitlement</t>
  </si>
  <si>
    <t>B) DOD Set Aside</t>
  </si>
  <si>
    <t>C) Entitlement Adjustment</t>
  </si>
  <si>
    <t>D) Net Entitlement</t>
  </si>
  <si>
    <t>E) Planned Brown Box</t>
  </si>
  <si>
    <t>F) Planned Processing</t>
  </si>
  <si>
    <t>G) Remaining Entitlement</t>
  </si>
  <si>
    <t>Note: Remaining Entitlement = D - (E + F)</t>
  </si>
  <si>
    <t>Note: Net Entitlement = A - B + C</t>
  </si>
  <si>
    <r>
      <t>Important Notes:</t>
    </r>
    <r>
      <rPr>
        <sz val="11"/>
        <rFont val="Tahoma"/>
        <family val="2"/>
      </rPr>
      <t xml:space="preserve">  
   1. This is intended as a worksheet only -- there is no need to return this form to our offices.  
   2. To place your order, you must enter requests into the NC-ECOS system by the deadline given on the website.
   3. Please remember that the prices given on this form are estimates and are subject to change.
   4. You will be able to view actual prices when you enter the order into NC-ECOS.  
   5. Please use the NC ECOS pricing for your final calculations.
</t>
    </r>
  </si>
  <si>
    <t xml:space="preserve">Instructions: Please enter items A, B, and C below. </t>
  </si>
  <si>
    <t>Items D, E, F and G will be calculated for you (in the Excel version only).</t>
  </si>
  <si>
    <t>4/10 lb. pkg /ctn</t>
  </si>
  <si>
    <t xml:space="preserve">Fruit Mix Ex Light Syrup </t>
  </si>
  <si>
    <t xml:space="preserve">Peaches Cling Diced EX LT Syrup </t>
  </si>
  <si>
    <t xml:space="preserve">Peaches Cling Slc Ex Lt Syrup </t>
  </si>
  <si>
    <t xml:space="preserve">Fruits </t>
  </si>
  <si>
    <t>96/4.4 oz. cup</t>
  </si>
  <si>
    <t xml:space="preserve">Pears Halves Ex Lt  Syrup </t>
  </si>
  <si>
    <t xml:space="preserve">Pears Diced EX Lt Syrup </t>
  </si>
  <si>
    <t xml:space="preserve">Pears Slc Ex Lt Syrup </t>
  </si>
  <si>
    <t>30 lb. ctn</t>
  </si>
  <si>
    <t xml:space="preserve">30 lb. ctn </t>
  </si>
  <si>
    <t>96/4.5 oz . cup</t>
  </si>
  <si>
    <t>24/2 lb pkg / ctn</t>
  </si>
  <si>
    <t xml:space="preserve">40 lb CTN </t>
  </si>
  <si>
    <t xml:space="preserve">40 lb </t>
  </si>
  <si>
    <t xml:space="preserve">Meat </t>
  </si>
  <si>
    <t xml:space="preserve">Pork Ham Water Cooked Sliced Frz </t>
  </si>
  <si>
    <t>8/5 lb. pkg/ctn</t>
  </si>
  <si>
    <t xml:space="preserve">Chicken Unseasoned Strips Cooked Frz </t>
  </si>
  <si>
    <t xml:space="preserve">6/5 lb or 3/10 lb pkg </t>
  </si>
  <si>
    <t xml:space="preserve">Turkey Deli Breast Sliced Frz </t>
  </si>
  <si>
    <t xml:space="preserve">8/5 lb pkg </t>
  </si>
  <si>
    <t>40 lb. ctn</t>
  </si>
  <si>
    <t>32-48 lb ctn</t>
  </si>
  <si>
    <t xml:space="preserve">Applesauce Unsweetened </t>
  </si>
  <si>
    <t xml:space="preserve">Apple Slices Unsweetened </t>
  </si>
  <si>
    <t xml:space="preserve">Yogurt </t>
  </si>
  <si>
    <t xml:space="preserve">Yogurt Hi Protein Blueberry </t>
  </si>
  <si>
    <t xml:space="preserve">24/4 oz cups </t>
  </si>
  <si>
    <t xml:space="preserve">Fruit </t>
  </si>
  <si>
    <t xml:space="preserve">Apples For Further Processing </t>
  </si>
  <si>
    <t xml:space="preserve">Flour Bread Bulk </t>
  </si>
  <si>
    <t xml:space="preserve">Peanuts Raw Shelled </t>
  </si>
  <si>
    <t>6/5 lb  pkg/ctn</t>
  </si>
  <si>
    <t xml:space="preserve">Sweet Potatoes Crinkle Cut </t>
  </si>
  <si>
    <t xml:space="preserve">6/5 lb pkg </t>
  </si>
  <si>
    <t xml:space="preserve">Yogurt Hi Protein Strawberry </t>
  </si>
  <si>
    <t>Alaska Pollock Whole Grain Rich Brd Strips</t>
  </si>
  <si>
    <t xml:space="preserve">8/5 lb or 4/10 lb pkg </t>
  </si>
  <si>
    <t xml:space="preserve">Cranberries Dried Individual Portion </t>
  </si>
  <si>
    <t xml:space="preserve">300/1.16oz </t>
  </si>
  <si>
    <t xml:space="preserve">Beef SPP PTY 85/15 FRZ 2.0 MMA </t>
  </si>
  <si>
    <t>Beef Patties Cooked</t>
  </si>
  <si>
    <t xml:space="preserve">Pork Pulled Cooked </t>
  </si>
  <si>
    <t xml:space="preserve">8/5 lb or 3/10 lb pkg </t>
  </si>
  <si>
    <t>3/10 pkg</t>
  </si>
  <si>
    <t xml:space="preserve">Chicken Oven Roasted Frz </t>
  </si>
  <si>
    <t xml:space="preserve">Beans Refried Low Sodium </t>
  </si>
  <si>
    <t xml:space="preserve">Beans Pinto Low Sodium </t>
  </si>
  <si>
    <t xml:space="preserve">Beans Veg Low Sodium </t>
  </si>
  <si>
    <t xml:space="preserve">Beans Blkeye Low Sodium </t>
  </si>
  <si>
    <t xml:space="preserve">Beans Green Frz No Salt </t>
  </si>
  <si>
    <t xml:space="preserve">Beans Green Low Sodium </t>
  </si>
  <si>
    <t xml:space="preserve">Beans Baby Lima Low Sodium </t>
  </si>
  <si>
    <t xml:space="preserve">Broccoli Florets No Salt  Frz </t>
  </si>
  <si>
    <t>Corn Frz No Salt</t>
  </si>
  <si>
    <t>Corn WK Golden No Salt</t>
  </si>
  <si>
    <t xml:space="preserve">Peas Low Sodium </t>
  </si>
  <si>
    <t xml:space="preserve">Pepper/Onion Strips Blend </t>
  </si>
  <si>
    <t xml:space="preserve">Spinach Chopped Frz No Salt  IQF </t>
  </si>
  <si>
    <t>Sweet Potatoes Light Syrup  No Salt</t>
  </si>
  <si>
    <t xml:space="preserve">6/#10 can </t>
  </si>
  <si>
    <t xml:space="preserve">Beans </t>
  </si>
  <si>
    <t xml:space="preserve">Tomato Diced  Low Sodium  </t>
  </si>
  <si>
    <t xml:space="preserve">Blueberries Wild Frz </t>
  </si>
  <si>
    <t xml:space="preserve">8/3lb pkg </t>
  </si>
  <si>
    <t xml:space="preserve">Yogurt Vanilla Tub </t>
  </si>
  <si>
    <t xml:space="preserve">6/32 oz </t>
  </si>
  <si>
    <t xml:space="preserve">12/2 lb ctn </t>
  </si>
  <si>
    <t xml:space="preserve">Strawberries Sliced unsweetened  IQF </t>
  </si>
  <si>
    <t xml:space="preserve">Mixed Berry Cups Frz </t>
  </si>
  <si>
    <t>96/4 oz cup</t>
  </si>
  <si>
    <t>Turkey Hams Smkd Slc  Frz</t>
  </si>
  <si>
    <t xml:space="preserve">Turkey Breast Smkd Slc Frz </t>
  </si>
  <si>
    <t xml:space="preserve">Beans Black Turtle </t>
  </si>
  <si>
    <t xml:space="preserve">Peas Green Frz </t>
  </si>
  <si>
    <t xml:space="preserve">12/2.5 lb pkg </t>
  </si>
  <si>
    <t>Potatoes Oven Fry French Cut</t>
  </si>
  <si>
    <t xml:space="preserve">Chicken Fillets Unbrd Frz </t>
  </si>
  <si>
    <t>25 lb ctn</t>
  </si>
  <si>
    <t>12/2.5 lb bag</t>
  </si>
  <si>
    <t>6/5 lb bag</t>
  </si>
  <si>
    <t>Cheese Blend Amer Skm Yel (Price per case)</t>
  </si>
  <si>
    <t>Garbanzo Beans ( price per case)</t>
  </si>
  <si>
    <t xml:space="preserve">Cherries Sweet Pitted Unsweetened Frz </t>
  </si>
  <si>
    <t xml:space="preserve">12/2.5 lb </t>
  </si>
  <si>
    <t xml:space="preserve">Egg Patty Cooked  Rnd Frz </t>
  </si>
  <si>
    <t>Eggs Liquid  Whole Frz</t>
  </si>
  <si>
    <t xml:space="preserve">Turkey Roast Frz </t>
  </si>
  <si>
    <t>12/2 lb bag</t>
  </si>
  <si>
    <t xml:space="preserve">Carrots Sliced Low Sodium </t>
  </si>
  <si>
    <t xml:space="preserve">Carrots  Sliced  Frz No Salt </t>
  </si>
  <si>
    <t xml:space="preserve">Potatoes Wedge  Fat Free Low Sodium Frz </t>
  </si>
  <si>
    <t xml:space="preserve">Peaches Sliced Frz </t>
  </si>
  <si>
    <t xml:space="preserve">12/2 lb bag </t>
  </si>
  <si>
    <t>Peaches Cl Diced (price per case)</t>
  </si>
  <si>
    <t>Pears Diced (price per case)</t>
  </si>
  <si>
    <t xml:space="preserve">Tomato Salsa </t>
  </si>
  <si>
    <t xml:space="preserve">Mixed Vegetables Frz </t>
  </si>
  <si>
    <t xml:space="preserve">6/5 lb bag </t>
  </si>
  <si>
    <t xml:space="preserve">Peanut Butter Smooth Pkg </t>
  </si>
  <si>
    <t>120/1.1 oz pkg</t>
  </si>
  <si>
    <t xml:space="preserve">Chicken Cutup Frz </t>
  </si>
  <si>
    <t xml:space="preserve">40 Lb Carton </t>
  </si>
  <si>
    <t>Flour Baker Hard UNBLCH</t>
  </si>
  <si>
    <t xml:space="preserve">Cheese Ced-Wht Block </t>
  </si>
  <si>
    <t xml:space="preserve">Turkey Thighs Bnls Sknis Chilled </t>
  </si>
  <si>
    <t xml:space="preserve">Cherries dried </t>
  </si>
  <si>
    <t xml:space="preserve">Mixed Fruit </t>
  </si>
  <si>
    <r>
      <t xml:space="preserve">
INSTRUCTIONS FOR 2024-2025 PAL:
This form is intended for use as a worksheet and guideline to assist in entering requests into NC-ECOS.
Instructions for Using PAL (Excel Version):
  </t>
    </r>
    <r>
      <rPr>
        <sz val="11"/>
        <rFont val="Tahoma"/>
        <family val="2"/>
      </rPr>
      <t xml:space="preserve"> 1. Click on each tab and fill-in only the cells with a green background color.
</t>
    </r>
    <r>
      <rPr>
        <b/>
        <sz val="11"/>
        <rFont val="Tahoma"/>
        <family val="2"/>
      </rPr>
      <t xml:space="preserve">   </t>
    </r>
    <r>
      <rPr>
        <sz val="11"/>
        <rFont val="Tahoma"/>
        <family val="2"/>
      </rPr>
      <t xml:space="preserve">2. Click on the </t>
    </r>
    <r>
      <rPr>
        <b/>
        <sz val="11"/>
        <rFont val="Tahoma"/>
        <family val="2"/>
      </rPr>
      <t>"Summary"</t>
    </r>
    <r>
      <rPr>
        <sz val="11"/>
        <rFont val="Tahoma"/>
        <family val="2"/>
      </rPr>
      <t xml:space="preserve"> tab and enter the Entitlement information (items A, B, and C).
   3. Click on the </t>
    </r>
    <r>
      <rPr>
        <b/>
        <sz val="11"/>
        <rFont val="Tahoma"/>
        <family val="2"/>
      </rPr>
      <t>"Brown Box"</t>
    </r>
    <r>
      <rPr>
        <sz val="11"/>
        <rFont val="Tahoma"/>
        <family val="2"/>
      </rPr>
      <t xml:space="preserve"> tab and enter the desired number of </t>
    </r>
    <r>
      <rPr>
        <b/>
        <u/>
        <sz val="11"/>
        <rFont val="Tahoma"/>
        <family val="2"/>
      </rPr>
      <t>cases</t>
    </r>
    <r>
      <rPr>
        <sz val="11"/>
        <rFont val="Tahoma"/>
        <family val="2"/>
      </rPr>
      <t xml:space="preserve"> by each item.
   4. Click the </t>
    </r>
    <r>
      <rPr>
        <b/>
        <sz val="11"/>
        <rFont val="Tahoma"/>
        <family val="2"/>
      </rPr>
      <t>"Processing"</t>
    </r>
    <r>
      <rPr>
        <sz val="11"/>
        <rFont val="Tahoma"/>
        <family val="2"/>
      </rPr>
      <t xml:space="preserve"> tab and enter the desired number of </t>
    </r>
    <r>
      <rPr>
        <b/>
        <u/>
        <sz val="11"/>
        <rFont val="Tahoma"/>
        <family val="2"/>
      </rPr>
      <t>pounds</t>
    </r>
    <r>
      <rPr>
        <sz val="11"/>
        <rFont val="Tahoma"/>
        <family val="2"/>
      </rPr>
      <t xml:space="preserve"> by each item 
              </t>
    </r>
    <r>
      <rPr>
        <sz val="11"/>
        <color indexed="10"/>
        <rFont val="Tahoma"/>
        <family val="2"/>
      </rPr>
      <t xml:space="preserve">(please be careful to enter processing items in </t>
    </r>
    <r>
      <rPr>
        <u/>
        <sz val="11"/>
        <color indexed="10"/>
        <rFont val="Tahoma"/>
        <family val="2"/>
      </rPr>
      <t>pounds</t>
    </r>
    <r>
      <rPr>
        <sz val="11"/>
        <color indexed="10"/>
        <rFont val="Tahoma"/>
        <family val="2"/>
      </rPr>
      <t xml:space="preserve"> and not </t>
    </r>
    <r>
      <rPr>
        <u/>
        <sz val="11"/>
        <color indexed="10"/>
        <rFont val="Tahoma"/>
        <family val="2"/>
      </rPr>
      <t>cases</t>
    </r>
    <r>
      <rPr>
        <sz val="11"/>
        <color indexed="10"/>
        <rFont val="Tahoma"/>
        <family val="2"/>
      </rPr>
      <t>)</t>
    </r>
    <r>
      <rPr>
        <sz val="11"/>
        <rFont val="Tahoma"/>
        <family val="2"/>
      </rPr>
      <t xml:space="preserve">
   5. After entering all figures, click on the </t>
    </r>
    <r>
      <rPr>
        <b/>
        <sz val="11"/>
        <rFont val="Tahoma"/>
        <family val="2"/>
      </rPr>
      <t>"Summary"</t>
    </r>
    <r>
      <rPr>
        <sz val="11"/>
        <rFont val="Tahoma"/>
        <family val="2"/>
      </rPr>
      <t xml:space="preserve"> tab to view your remaining entitlement.
</t>
    </r>
    <r>
      <rPr>
        <b/>
        <sz val="11"/>
        <rFont val="Tahoma"/>
        <family val="2"/>
      </rPr>
      <t xml:space="preserve">Instruction for Using PAL (Printed Version):
</t>
    </r>
    <r>
      <rPr>
        <sz val="11"/>
        <rFont val="Tahoma"/>
        <family val="2"/>
      </rPr>
      <t xml:space="preserve">   1. In Section #1: Calculate your "Net Entitlement" (use figures from NC-ECOS "View Entitlement" screen)
   2. In Section #2: Write the number of "Cases Requested" by each commodity 
              and multiply by the "Case Value" and enter the result in the "Total" column.
   3. Enter the grand total from Section #2 in item "E" (Planned Brown Box) of Section #1.
   4. In Section #3: Write the number of "Pounds Requested" by each commodity 
              and multiply by the "Price per Pound" and enter the result in the "Total" column.
   5. Enter the grand total from Section #3 in item "F" (Planned Processing) of Section #1.
   6. Calculate your "Remaining Entitlement" (item "G") by subtracting items "E" (Planned Brown Box) 
              and "F" (Planned Processing) from item "D" (Net Entitlement).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</si>
</sst>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_);_(* \(#,##0\);_(* &quot;&quot;??_);_(@_)"/>
    <numFmt numFmtId="166" formatCode="_(&quot;$&quot;* #,##0.00_);_(&quot;$&quot;* \(#,##0.00\);_(&quot;$&quot;* &quot;&quot;??_);_(@_)"/>
  </numFmts>
  <fonts count="13" x14ac:knownFonts="1">
    <font>
      <sz val="10"/>
      <name val="Arial"/>
    </font>
    <font>
      <sz val="10"/>
      <name val="Arial"/>
      <family val="2"/>
    </font>
    <font>
      <sz val="10"/>
      <name val="Tahoma"/>
      <family val="2"/>
    </font>
    <font>
      <b/>
      <sz val="10"/>
      <name val="Tahoma"/>
      <family val="2"/>
    </font>
    <font>
      <b/>
      <sz val="12"/>
      <name val="Arial"/>
      <family val="2"/>
    </font>
    <font>
      <sz val="10"/>
      <name val="Arial"/>
      <family val="2"/>
    </font>
    <font>
      <sz val="12"/>
      <name val="Arial"/>
      <family val="2"/>
    </font>
    <font>
      <b/>
      <sz val="12"/>
      <name val="Tahoma"/>
      <family val="2"/>
    </font>
    <font>
      <b/>
      <sz val="11"/>
      <name val="Tahoma"/>
      <family val="2"/>
    </font>
    <font>
      <sz val="11"/>
      <name val="Tahoma"/>
      <family val="2"/>
    </font>
    <font>
      <b/>
      <u/>
      <sz val="11"/>
      <name val="Tahoma"/>
      <family val="2"/>
    </font>
    <font>
      <sz val="11"/>
      <color indexed="10"/>
      <name val="Tahoma"/>
      <family val="2"/>
    </font>
    <font>
      <u/>
      <sz val="11"/>
      <color indexed="10"/>
      <name val="Tahoma"/>
      <family val="2"/>
    </font>
  </fonts>
  <fills count="6">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Alignment="1">
      <alignment horizontal="center"/>
    </xf>
    <xf numFmtId="0" fontId="3" fillId="0" borderId="0" xfId="0" applyFont="1"/>
    <xf numFmtId="44" fontId="2" fillId="0" borderId="0" xfId="2" applyFont="1"/>
    <xf numFmtId="164" fontId="2" fillId="0" borderId="0" xfId="1" applyNumberFormat="1" applyFont="1"/>
    <xf numFmtId="0" fontId="3" fillId="2" borderId="1" xfId="0" applyFont="1" applyFill="1" applyBorder="1"/>
    <xf numFmtId="0" fontId="3" fillId="2" borderId="1" xfId="0" applyFont="1" applyFill="1" applyBorder="1" applyAlignment="1">
      <alignment horizontal="center"/>
    </xf>
    <xf numFmtId="44" fontId="3" fillId="2" borderId="1" xfId="2" applyFont="1" applyFill="1" applyBorder="1" applyAlignment="1">
      <alignment horizontal="right"/>
    </xf>
    <xf numFmtId="0" fontId="3" fillId="2" borderId="1" xfId="0" applyFont="1" applyFill="1" applyBorder="1" applyAlignment="1">
      <alignment horizontal="right"/>
    </xf>
    <xf numFmtId="0" fontId="2" fillId="0" borderId="1" xfId="0" applyFont="1" applyBorder="1"/>
    <xf numFmtId="0" fontId="2" fillId="0" borderId="1" xfId="0" applyFont="1" applyBorder="1" applyAlignment="1">
      <alignment horizontal="center"/>
    </xf>
    <xf numFmtId="44" fontId="2" fillId="0" borderId="1" xfId="2" applyFont="1" applyBorder="1"/>
    <xf numFmtId="0" fontId="2" fillId="2" borderId="1" xfId="0" applyFont="1" applyFill="1" applyBorder="1"/>
    <xf numFmtId="0" fontId="2" fillId="2" borderId="1" xfId="0" applyFont="1" applyFill="1" applyBorder="1" applyAlignment="1">
      <alignment horizontal="center"/>
    </xf>
    <xf numFmtId="44" fontId="3" fillId="2" borderId="1" xfId="2" applyFont="1" applyFill="1" applyBorder="1"/>
    <xf numFmtId="164" fontId="3" fillId="2" borderId="1" xfId="1" applyNumberFormat="1" applyFont="1" applyFill="1" applyBorder="1" applyAlignment="1">
      <alignment horizontal="center" wrapText="1"/>
    </xf>
    <xf numFmtId="44" fontId="3" fillId="2" borderId="1" xfId="2" applyFont="1" applyFill="1" applyBorder="1" applyAlignment="1">
      <alignment horizontal="center" wrapText="1"/>
    </xf>
    <xf numFmtId="0" fontId="3" fillId="2" borderId="1" xfId="0" applyFont="1" applyFill="1" applyBorder="1" applyAlignment="1">
      <alignment horizontal="center" wrapText="1"/>
    </xf>
    <xf numFmtId="44" fontId="3" fillId="2" borderId="1" xfId="2" applyFont="1" applyFill="1" applyBorder="1" applyAlignment="1"/>
    <xf numFmtId="0" fontId="2" fillId="3" borderId="1" xfId="0" applyFont="1" applyFill="1" applyBorder="1" applyProtection="1">
      <protection locked="0"/>
    </xf>
    <xf numFmtId="0" fontId="7" fillId="0" borderId="0" xfId="0" applyFont="1"/>
    <xf numFmtId="0" fontId="4" fillId="4" borderId="0" xfId="0" applyFont="1" applyFill="1"/>
    <xf numFmtId="0" fontId="5" fillId="4" borderId="0" xfId="0" applyFont="1" applyFill="1"/>
    <xf numFmtId="0" fontId="0" fillId="4" borderId="0" xfId="0" applyFill="1"/>
    <xf numFmtId="0" fontId="5" fillId="0" borderId="0" xfId="0" applyFont="1"/>
    <xf numFmtId="0" fontId="4" fillId="2" borderId="0" xfId="0" applyFont="1" applyFill="1"/>
    <xf numFmtId="0" fontId="4" fillId="0" borderId="0" xfId="0" applyFont="1"/>
    <xf numFmtId="0" fontId="6" fillId="0" borderId="0" xfId="0" applyFont="1"/>
    <xf numFmtId="165" fontId="2" fillId="3" borderId="1" xfId="1" applyNumberFormat="1" applyFont="1" applyFill="1" applyBorder="1" applyProtection="1">
      <protection locked="0"/>
    </xf>
    <xf numFmtId="166" fontId="3" fillId="5" borderId="1" xfId="0" applyNumberFormat="1" applyFont="1" applyFill="1" applyBorder="1"/>
    <xf numFmtId="166" fontId="4" fillId="3" borderId="0" xfId="2" applyNumberFormat="1" applyFont="1" applyFill="1" applyProtection="1">
      <protection locked="0"/>
    </xf>
    <xf numFmtId="166" fontId="4" fillId="5" borderId="0" xfId="2" applyNumberFormat="1" applyFont="1" applyFill="1" applyProtection="1"/>
    <xf numFmtId="0" fontId="8" fillId="4" borderId="0" xfId="0" applyFont="1" applyFill="1" applyAlignment="1">
      <alignment vertical="top" wrapText="1"/>
    </xf>
    <xf numFmtId="0" fontId="2" fillId="0" borderId="0" xfId="0" applyFont="1" applyAlignment="1">
      <alignment vertical="top"/>
    </xf>
    <xf numFmtId="0" fontId="2" fillId="0" borderId="0" xfId="0" applyFont="1" applyAlignment="1">
      <alignment horizontal="center" vertical="top"/>
    </xf>
    <xf numFmtId="164" fontId="2" fillId="0" borderId="0" xfId="1" applyNumberFormat="1" applyFont="1" applyFill="1" applyAlignment="1">
      <alignment vertical="top"/>
    </xf>
    <xf numFmtId="44" fontId="2" fillId="0" borderId="0" xfId="2" applyFont="1" applyFill="1" applyAlignment="1">
      <alignment vertical="top"/>
    </xf>
    <xf numFmtId="0" fontId="3" fillId="0" borderId="0" xfId="0" applyFont="1" applyAlignment="1">
      <alignment vertical="top"/>
    </xf>
    <xf numFmtId="165" fontId="3" fillId="2" borderId="1" xfId="1" applyNumberFormat="1" applyFont="1" applyFill="1" applyBorder="1"/>
    <xf numFmtId="166" fontId="3" fillId="2" borderId="1" xfId="2" applyNumberFormat="1" applyFont="1" applyFill="1" applyBorder="1"/>
    <xf numFmtId="166" fontId="3" fillId="0" borderId="1" xfId="0" applyNumberFormat="1" applyFont="1" applyBorder="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7038975</xdr:colOff>
      <xdr:row>0</xdr:row>
      <xdr:rowOff>628650</xdr:rowOff>
    </xdr:to>
    <xdr:pic>
      <xdr:nvPicPr>
        <xdr:cNvPr id="2049" name="Picture 1">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389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
  <sheetViews>
    <sheetView tabSelected="1" workbookViewId="0"/>
  </sheetViews>
  <sheetFormatPr defaultColWidth="9.109375" defaultRowHeight="20.100000000000001" customHeight="1" x14ac:dyDescent="0.25"/>
  <cols>
    <col min="1" max="1" width="182.88671875" style="1" customWidth="1"/>
    <col min="2" max="2" width="33.33203125" style="1" bestFit="1" customWidth="1"/>
    <col min="3" max="3" width="14.33203125" style="2" customWidth="1"/>
    <col min="4" max="4" width="15" style="1" bestFit="1" customWidth="1"/>
    <col min="5" max="5" width="19" style="5" bestFit="1" customWidth="1"/>
    <col min="6" max="6" width="14.33203125" style="4" customWidth="1"/>
    <col min="7" max="7" width="15.6640625" style="3" customWidth="1"/>
    <col min="8" max="16384" width="9.109375" style="1"/>
  </cols>
  <sheetData>
    <row r="1" spans="1:7" ht="358.8" x14ac:dyDescent="0.25">
      <c r="A1" s="33" t="s">
        <v>195</v>
      </c>
    </row>
    <row r="2" spans="1:7" ht="13.8" x14ac:dyDescent="0.25">
      <c r="A2" s="33"/>
    </row>
    <row r="3" spans="1:7" s="34" customFormat="1" ht="96.6" x14ac:dyDescent="0.25">
      <c r="A3" s="33" t="s">
        <v>83</v>
      </c>
      <c r="C3" s="35"/>
      <c r="E3" s="36"/>
      <c r="F3" s="37"/>
      <c r="G3" s="38"/>
    </row>
    <row r="4" spans="1:7" ht="20.100000000000001" customHeight="1" x14ac:dyDescent="0.25">
      <c r="A4" s="21"/>
    </row>
    <row r="5" spans="1:7" ht="20.100000000000001" customHeight="1" x14ac:dyDescent="0.25">
      <c r="A5" s="21"/>
    </row>
    <row r="6" spans="1:7" ht="20.100000000000001" customHeight="1" x14ac:dyDescent="0.25">
      <c r="A6" s="21"/>
    </row>
    <row r="7" spans="1:7" ht="20.100000000000001" customHeight="1" x14ac:dyDescent="0.25">
      <c r="A7" s="21"/>
    </row>
    <row r="8" spans="1:7" ht="20.100000000000001" customHeight="1" x14ac:dyDescent="0.25">
      <c r="A8" s="21"/>
    </row>
  </sheetData>
  <printOptions horizontalCentered="1"/>
  <pageMargins left="0.7" right="0.7" top="0.75" bottom="0.75" header="0.3" footer="0.3"/>
  <pageSetup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
  <sheetViews>
    <sheetView view="pageLayout" zoomScaleNormal="100" workbookViewId="0">
      <selection activeCell="C4" sqref="C4"/>
    </sheetView>
  </sheetViews>
  <sheetFormatPr defaultColWidth="9.109375" defaultRowHeight="13.2" x14ac:dyDescent="0.25"/>
  <cols>
    <col min="1" max="1" width="41.44140625" customWidth="1"/>
    <col min="2" max="2" width="18" customWidth="1"/>
    <col min="3" max="3" width="43.44140625" bestFit="1" customWidth="1"/>
  </cols>
  <sheetData>
    <row r="1" spans="1:3" ht="15.6" x14ac:dyDescent="0.3">
      <c r="A1" s="22" t="s">
        <v>84</v>
      </c>
      <c r="B1" s="23"/>
      <c r="C1" s="24"/>
    </row>
    <row r="2" spans="1:3" ht="15.6" x14ac:dyDescent="0.3">
      <c r="A2" s="22" t="s">
        <v>85</v>
      </c>
      <c r="B2" s="23"/>
      <c r="C2" s="24"/>
    </row>
    <row r="3" spans="1:3" x14ac:dyDescent="0.25">
      <c r="A3" s="25"/>
      <c r="B3" s="25"/>
    </row>
    <row r="4" spans="1:3" ht="20.100000000000001" customHeight="1" x14ac:dyDescent="0.3">
      <c r="A4" s="26" t="s">
        <v>74</v>
      </c>
      <c r="B4" s="31"/>
    </row>
    <row r="5" spans="1:3" ht="20.100000000000001" customHeight="1" x14ac:dyDescent="0.3">
      <c r="A5" s="26" t="s">
        <v>75</v>
      </c>
      <c r="B5" s="31"/>
    </row>
    <row r="6" spans="1:3" ht="20.100000000000001" customHeight="1" x14ac:dyDescent="0.3">
      <c r="A6" s="26" t="s">
        <v>76</v>
      </c>
      <c r="B6" s="31"/>
    </row>
    <row r="7" spans="1:3" ht="20.100000000000001" customHeight="1" x14ac:dyDescent="0.3">
      <c r="A7" s="27"/>
      <c r="B7" s="27"/>
    </row>
    <row r="8" spans="1:3" ht="20.100000000000001" customHeight="1" x14ac:dyDescent="0.3">
      <c r="A8" s="26" t="s">
        <v>77</v>
      </c>
      <c r="B8" s="32">
        <f>B4-B5+B6</f>
        <v>0</v>
      </c>
      <c r="C8" s="28" t="s">
        <v>82</v>
      </c>
    </row>
    <row r="9" spans="1:3" ht="20.100000000000001" customHeight="1" x14ac:dyDescent="0.3">
      <c r="A9" s="27"/>
      <c r="B9" s="27"/>
    </row>
    <row r="10" spans="1:3" ht="20.100000000000001" customHeight="1" x14ac:dyDescent="0.3">
      <c r="A10" s="26" t="s">
        <v>78</v>
      </c>
      <c r="B10" s="32">
        <f>'Brown Box'!G82</f>
        <v>0</v>
      </c>
    </row>
    <row r="11" spans="1:3" ht="20.100000000000001" customHeight="1" x14ac:dyDescent="0.3">
      <c r="A11" s="26" t="s">
        <v>79</v>
      </c>
      <c r="B11" s="32">
        <f>Processing!G29</f>
        <v>0</v>
      </c>
    </row>
    <row r="12" spans="1:3" ht="20.100000000000001" customHeight="1" x14ac:dyDescent="0.3">
      <c r="A12" s="27"/>
      <c r="B12" s="27"/>
    </row>
    <row r="13" spans="1:3" ht="20.100000000000001" customHeight="1" x14ac:dyDescent="0.3">
      <c r="A13" s="26" t="s">
        <v>80</v>
      </c>
      <c r="B13" s="32">
        <f>B8-B10-B11</f>
        <v>0</v>
      </c>
      <c r="C13" s="28" t="s">
        <v>81</v>
      </c>
    </row>
  </sheetData>
  <pageMargins left="0.7" right="0.7" top="1.25" bottom="0.75" header="0.3" footer="0.3"/>
  <pageSetup orientation="landscape" horizontalDpi="300" r:id="rId1"/>
  <headerFooter>
    <oddHeader>&amp;C&amp;"Arial,Bold"&amp;14Request for USDA Foods
 School Year: 2024 - 2025
Section #1: Entitlement Summary</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82"/>
  <sheetViews>
    <sheetView zoomScaleNormal="100" workbookViewId="0">
      <pane ySplit="1" topLeftCell="A2" activePane="bottomLeft" state="frozen"/>
      <selection pane="bottomLeft" activeCell="F82" sqref="F82"/>
    </sheetView>
  </sheetViews>
  <sheetFormatPr defaultColWidth="9.109375" defaultRowHeight="13.2" x14ac:dyDescent="0.25"/>
  <cols>
    <col min="1" max="1" width="11.88671875" style="1" customWidth="1"/>
    <col min="2" max="2" width="36.109375" style="1" customWidth="1"/>
    <col min="3" max="3" width="11.88671875" style="2" customWidth="1"/>
    <col min="4" max="4" width="21.33203125" style="1" customWidth="1"/>
    <col min="5" max="5" width="10.88671875" style="5" customWidth="1"/>
    <col min="6" max="6" width="15" style="4" bestFit="1" customWidth="1"/>
    <col min="7" max="7" width="20" style="3" customWidth="1"/>
    <col min="8" max="16384" width="9.109375" style="1"/>
  </cols>
  <sheetData>
    <row r="1" spans="1:7" ht="30.75" customHeight="1" x14ac:dyDescent="0.25">
      <c r="A1" s="6" t="s">
        <v>14</v>
      </c>
      <c r="B1" s="6" t="s">
        <v>15</v>
      </c>
      <c r="C1" s="7" t="s">
        <v>16</v>
      </c>
      <c r="D1" s="6" t="s">
        <v>17</v>
      </c>
      <c r="E1" s="16" t="s">
        <v>71</v>
      </c>
      <c r="F1" s="8" t="s">
        <v>18</v>
      </c>
      <c r="G1" s="9" t="s">
        <v>54</v>
      </c>
    </row>
    <row r="2" spans="1:7" ht="15" customHeight="1" x14ac:dyDescent="0.25">
      <c r="A2" s="10" t="s">
        <v>19</v>
      </c>
      <c r="B2" s="10" t="s">
        <v>20</v>
      </c>
      <c r="C2" s="11">
        <v>100036</v>
      </c>
      <c r="D2" s="10" t="s">
        <v>21</v>
      </c>
      <c r="E2" s="29"/>
      <c r="F2" s="12">
        <v>63.89</v>
      </c>
      <c r="G2" s="30">
        <f>E2*(ROUND(F2,2))</f>
        <v>0</v>
      </c>
    </row>
    <row r="3" spans="1:7" ht="15" customHeight="1" x14ac:dyDescent="0.25">
      <c r="A3" s="10" t="s">
        <v>19</v>
      </c>
      <c r="B3" s="10" t="s">
        <v>22</v>
      </c>
      <c r="C3" s="11">
        <v>100012</v>
      </c>
      <c r="D3" s="10" t="s">
        <v>21</v>
      </c>
      <c r="E3" s="29"/>
      <c r="F3" s="12">
        <v>70.37</v>
      </c>
      <c r="G3" s="30">
        <f t="shared" ref="G3:G59" si="0">E3*(ROUND(F3,2))</f>
        <v>0</v>
      </c>
    </row>
    <row r="4" spans="1:7" ht="15" customHeight="1" x14ac:dyDescent="0.25">
      <c r="A4" s="10" t="s">
        <v>19</v>
      </c>
      <c r="B4" s="10" t="s">
        <v>23</v>
      </c>
      <c r="C4" s="11">
        <v>100003</v>
      </c>
      <c r="D4" s="10" t="s">
        <v>21</v>
      </c>
      <c r="E4" s="29"/>
      <c r="F4" s="12">
        <v>68.22</v>
      </c>
      <c r="G4" s="30">
        <f t="shared" si="0"/>
        <v>0</v>
      </c>
    </row>
    <row r="5" spans="1:7" ht="15" customHeight="1" x14ac:dyDescent="0.25">
      <c r="A5" s="10" t="s">
        <v>19</v>
      </c>
      <c r="B5" s="10" t="s">
        <v>5</v>
      </c>
      <c r="C5" s="11">
        <v>100034</v>
      </c>
      <c r="D5" s="10" t="s">
        <v>24</v>
      </c>
      <c r="E5" s="29"/>
      <c r="F5" s="12">
        <v>65.81</v>
      </c>
      <c r="G5" s="30">
        <f t="shared" si="0"/>
        <v>0</v>
      </c>
    </row>
    <row r="6" spans="1:7" ht="15" customHeight="1" x14ac:dyDescent="0.25">
      <c r="A6" s="10" t="s">
        <v>19</v>
      </c>
      <c r="B6" s="10" t="s">
        <v>25</v>
      </c>
      <c r="C6" s="11">
        <v>110396</v>
      </c>
      <c r="D6" s="10" t="s">
        <v>26</v>
      </c>
      <c r="E6" s="29"/>
      <c r="F6" s="12">
        <v>65</v>
      </c>
      <c r="G6" s="30">
        <f t="shared" si="0"/>
        <v>0</v>
      </c>
    </row>
    <row r="7" spans="1:7" ht="15" customHeight="1" x14ac:dyDescent="0.25">
      <c r="A7" s="10" t="s">
        <v>19</v>
      </c>
      <c r="B7" s="10" t="s">
        <v>27</v>
      </c>
      <c r="C7" s="11">
        <v>100018</v>
      </c>
      <c r="D7" s="10" t="s">
        <v>21</v>
      </c>
      <c r="E7" s="29"/>
      <c r="F7" s="12">
        <v>74.739999999999995</v>
      </c>
      <c r="G7" s="30">
        <f t="shared" si="0"/>
        <v>0</v>
      </c>
    </row>
    <row r="8" spans="1:7" ht="15" customHeight="1" x14ac:dyDescent="0.25">
      <c r="A8" s="10" t="s">
        <v>28</v>
      </c>
      <c r="B8" s="10" t="s">
        <v>123</v>
      </c>
      <c r="C8" s="11">
        <v>110851</v>
      </c>
      <c r="D8" s="10" t="s">
        <v>124</v>
      </c>
      <c r="E8" s="29"/>
      <c r="F8" s="12">
        <v>104.06</v>
      </c>
      <c r="G8" s="30">
        <f t="shared" si="0"/>
        <v>0</v>
      </c>
    </row>
    <row r="9" spans="1:7" ht="15" customHeight="1" x14ac:dyDescent="0.25">
      <c r="A9" s="10" t="s">
        <v>28</v>
      </c>
      <c r="B9" s="10" t="s">
        <v>29</v>
      </c>
      <c r="C9" s="11">
        <v>100201</v>
      </c>
      <c r="D9" s="10" t="s">
        <v>86</v>
      </c>
      <c r="E9" s="29">
        <v>0</v>
      </c>
      <c r="F9" s="12">
        <v>250</v>
      </c>
      <c r="G9" s="30">
        <f t="shared" si="0"/>
        <v>0</v>
      </c>
    </row>
    <row r="10" spans="1:7" ht="15" customHeight="1" x14ac:dyDescent="0.25">
      <c r="A10" s="10" t="s">
        <v>31</v>
      </c>
      <c r="B10" s="10" t="s">
        <v>111</v>
      </c>
      <c r="C10" s="11">
        <v>100206</v>
      </c>
      <c r="D10" s="10" t="s">
        <v>32</v>
      </c>
      <c r="E10" s="29">
        <v>0</v>
      </c>
      <c r="F10" s="12">
        <v>39.71</v>
      </c>
      <c r="G10" s="30">
        <f t="shared" si="0"/>
        <v>0</v>
      </c>
    </row>
    <row r="11" spans="1:7" ht="15" customHeight="1" x14ac:dyDescent="0.25">
      <c r="A11" s="10" t="s">
        <v>31</v>
      </c>
      <c r="B11" s="10" t="s">
        <v>110</v>
      </c>
      <c r="C11" s="11">
        <v>110541</v>
      </c>
      <c r="D11" s="10" t="s">
        <v>6</v>
      </c>
      <c r="E11" s="29">
        <v>0</v>
      </c>
      <c r="F11" s="12">
        <v>32.270000000000003</v>
      </c>
      <c r="G11" s="30">
        <f t="shared" si="0"/>
        <v>0</v>
      </c>
    </row>
    <row r="12" spans="1:7" ht="15" customHeight="1" x14ac:dyDescent="0.25">
      <c r="A12" s="10" t="s">
        <v>31</v>
      </c>
      <c r="B12" s="10" t="s">
        <v>33</v>
      </c>
      <c r="C12" s="11">
        <v>110361</v>
      </c>
      <c r="D12" s="10" t="s">
        <v>34</v>
      </c>
      <c r="E12" s="29">
        <v>0</v>
      </c>
      <c r="F12" s="12">
        <v>18.920000000000002</v>
      </c>
      <c r="G12" s="30">
        <f t="shared" si="0"/>
        <v>0</v>
      </c>
    </row>
    <row r="13" spans="1:7" ht="15" customHeight="1" x14ac:dyDescent="0.25">
      <c r="A13" s="10" t="s">
        <v>31</v>
      </c>
      <c r="B13" s="10" t="s">
        <v>156</v>
      </c>
      <c r="C13" s="11">
        <v>110859</v>
      </c>
      <c r="D13" s="10" t="s">
        <v>157</v>
      </c>
      <c r="E13" s="29"/>
      <c r="F13" s="12">
        <v>39</v>
      </c>
      <c r="G13" s="30">
        <f t="shared" si="0"/>
        <v>0</v>
      </c>
    </row>
    <row r="14" spans="1:7" ht="15" customHeight="1" x14ac:dyDescent="0.25">
      <c r="A14" s="10" t="s">
        <v>31</v>
      </c>
      <c r="B14" s="10" t="s">
        <v>150</v>
      </c>
      <c r="C14" s="11">
        <v>100242</v>
      </c>
      <c r="D14" s="10" t="s">
        <v>151</v>
      </c>
      <c r="E14" s="29"/>
      <c r="F14" s="12">
        <v>32.86</v>
      </c>
      <c r="G14" s="30">
        <f t="shared" si="0"/>
        <v>0</v>
      </c>
    </row>
    <row r="15" spans="1:7" ht="15" customHeight="1" x14ac:dyDescent="0.25">
      <c r="A15" s="10" t="s">
        <v>31</v>
      </c>
      <c r="B15" s="10" t="s">
        <v>170</v>
      </c>
      <c r="C15" s="11">
        <v>110872</v>
      </c>
      <c r="D15" s="10" t="s">
        <v>171</v>
      </c>
      <c r="E15" s="29">
        <v>0</v>
      </c>
      <c r="F15" s="12">
        <v>47.1</v>
      </c>
      <c r="G15" s="30">
        <f t="shared" si="0"/>
        <v>0</v>
      </c>
    </row>
    <row r="16" spans="1:7" ht="15" customHeight="1" x14ac:dyDescent="0.25">
      <c r="A16" s="10" t="s">
        <v>31</v>
      </c>
      <c r="B16" s="10" t="s">
        <v>125</v>
      </c>
      <c r="C16" s="11">
        <v>110723</v>
      </c>
      <c r="D16" s="10" t="s">
        <v>126</v>
      </c>
      <c r="E16" s="29"/>
      <c r="F16" s="12">
        <v>51.05</v>
      </c>
      <c r="G16" s="30">
        <f t="shared" si="0"/>
        <v>0</v>
      </c>
    </row>
    <row r="17" spans="1:7" ht="15" customHeight="1" x14ac:dyDescent="0.25">
      <c r="A17" s="10" t="s">
        <v>31</v>
      </c>
      <c r="B17" s="10" t="s">
        <v>87</v>
      </c>
      <c r="C17" s="11">
        <v>100212</v>
      </c>
      <c r="D17" s="10" t="s">
        <v>6</v>
      </c>
      <c r="E17" s="29">
        <v>0</v>
      </c>
      <c r="F17" s="12">
        <v>42.37</v>
      </c>
      <c r="G17" s="30">
        <f t="shared" si="0"/>
        <v>0</v>
      </c>
    </row>
    <row r="18" spans="1:7" ht="15" customHeight="1" x14ac:dyDescent="0.25">
      <c r="A18" s="10" t="s">
        <v>31</v>
      </c>
      <c r="B18" s="10" t="s">
        <v>88</v>
      </c>
      <c r="C18" s="11">
        <v>100220</v>
      </c>
      <c r="D18" s="10" t="s">
        <v>6</v>
      </c>
      <c r="E18" s="29">
        <v>0</v>
      </c>
      <c r="F18" s="12">
        <v>42.39</v>
      </c>
      <c r="G18" s="30">
        <f t="shared" si="0"/>
        <v>0</v>
      </c>
    </row>
    <row r="19" spans="1:7" ht="15" customHeight="1" x14ac:dyDescent="0.25">
      <c r="A19" s="10" t="s">
        <v>31</v>
      </c>
      <c r="B19" s="10" t="s">
        <v>89</v>
      </c>
      <c r="C19" s="11">
        <v>100219</v>
      </c>
      <c r="D19" s="10" t="s">
        <v>6</v>
      </c>
      <c r="E19" s="29">
        <v>0</v>
      </c>
      <c r="F19" s="12">
        <v>43.03</v>
      </c>
      <c r="G19" s="30">
        <f t="shared" si="0"/>
        <v>0</v>
      </c>
    </row>
    <row r="20" spans="1:7" ht="15" customHeight="1" x14ac:dyDescent="0.25">
      <c r="A20" s="10" t="s">
        <v>31</v>
      </c>
      <c r="B20" s="10" t="s">
        <v>179</v>
      </c>
      <c r="C20" s="11">
        <v>100238</v>
      </c>
      <c r="D20" s="10" t="s">
        <v>180</v>
      </c>
      <c r="E20" s="29"/>
      <c r="F20" s="12">
        <v>46.61</v>
      </c>
      <c r="G20" s="30">
        <f t="shared" si="0"/>
        <v>0</v>
      </c>
    </row>
    <row r="21" spans="1:7" ht="15" customHeight="1" x14ac:dyDescent="0.25">
      <c r="A21" s="10" t="s">
        <v>31</v>
      </c>
      <c r="B21" s="10" t="s">
        <v>0</v>
      </c>
      <c r="C21" s="11">
        <v>100241</v>
      </c>
      <c r="D21" s="10" t="s">
        <v>91</v>
      </c>
      <c r="E21" s="29">
        <v>0</v>
      </c>
      <c r="F21" s="12">
        <v>44.09</v>
      </c>
      <c r="G21" s="30">
        <f t="shared" si="0"/>
        <v>0</v>
      </c>
    </row>
    <row r="22" spans="1:7" ht="15" customHeight="1" x14ac:dyDescent="0.25">
      <c r="A22" s="10" t="s">
        <v>90</v>
      </c>
      <c r="B22" s="10" t="s">
        <v>92</v>
      </c>
      <c r="C22" s="11">
        <v>100226</v>
      </c>
      <c r="D22" s="10" t="s">
        <v>6</v>
      </c>
      <c r="E22" s="29"/>
      <c r="F22" s="12">
        <v>51.07</v>
      </c>
      <c r="G22" s="30">
        <f t="shared" si="0"/>
        <v>0</v>
      </c>
    </row>
    <row r="23" spans="1:7" ht="15" customHeight="1" x14ac:dyDescent="0.25">
      <c r="A23" s="10" t="s">
        <v>31</v>
      </c>
      <c r="B23" s="10" t="s">
        <v>93</v>
      </c>
      <c r="C23" s="11">
        <v>100225</v>
      </c>
      <c r="D23" s="10" t="s">
        <v>6</v>
      </c>
      <c r="E23" s="29">
        <v>0</v>
      </c>
      <c r="F23" s="12">
        <v>37.200000000000003</v>
      </c>
      <c r="G23" s="30">
        <f t="shared" si="0"/>
        <v>0</v>
      </c>
    </row>
    <row r="24" spans="1:7" ht="15" customHeight="1" x14ac:dyDescent="0.25">
      <c r="A24" s="10" t="s">
        <v>31</v>
      </c>
      <c r="B24" s="10" t="s">
        <v>94</v>
      </c>
      <c r="C24" s="11">
        <v>100224</v>
      </c>
      <c r="D24" s="10" t="s">
        <v>6</v>
      </c>
      <c r="E24" s="29">
        <v>0</v>
      </c>
      <c r="F24" s="12">
        <v>45.55</v>
      </c>
      <c r="G24" s="30">
        <f t="shared" si="0"/>
        <v>0</v>
      </c>
    </row>
    <row r="25" spans="1:7" ht="15" customHeight="1" x14ac:dyDescent="0.25">
      <c r="A25" s="10" t="s">
        <v>31</v>
      </c>
      <c r="B25" s="10" t="s">
        <v>3</v>
      </c>
      <c r="C25" s="11">
        <v>100293</v>
      </c>
      <c r="D25" s="10" t="s">
        <v>8</v>
      </c>
      <c r="E25" s="29">
        <v>0</v>
      </c>
      <c r="F25" s="12">
        <v>25.51</v>
      </c>
      <c r="G25" s="30">
        <f t="shared" si="0"/>
        <v>0</v>
      </c>
    </row>
    <row r="26" spans="1:7" ht="15" customHeight="1" x14ac:dyDescent="0.25">
      <c r="A26" s="10" t="s">
        <v>31</v>
      </c>
      <c r="B26" s="10" t="s">
        <v>35</v>
      </c>
      <c r="C26" s="11">
        <v>100254</v>
      </c>
      <c r="D26" s="10" t="s">
        <v>96</v>
      </c>
      <c r="E26" s="29">
        <v>0</v>
      </c>
      <c r="F26" s="12">
        <v>42.02</v>
      </c>
      <c r="G26" s="30">
        <f t="shared" si="0"/>
        <v>0</v>
      </c>
    </row>
    <row r="27" spans="1:7" ht="15" customHeight="1" x14ac:dyDescent="0.25">
      <c r="A27" s="10" t="s">
        <v>31</v>
      </c>
      <c r="B27" s="10" t="s">
        <v>1</v>
      </c>
      <c r="C27" s="11">
        <v>100256</v>
      </c>
      <c r="D27" s="10" t="s">
        <v>97</v>
      </c>
      <c r="E27" s="29">
        <v>0</v>
      </c>
      <c r="F27" s="12">
        <v>48.05</v>
      </c>
      <c r="G27" s="30">
        <f t="shared" si="0"/>
        <v>0</v>
      </c>
    </row>
    <row r="28" spans="1:7" ht="15" customHeight="1" x14ac:dyDescent="0.25">
      <c r="A28" s="10" t="s">
        <v>31</v>
      </c>
      <c r="B28" s="10" t="s">
        <v>155</v>
      </c>
      <c r="C28" s="11">
        <v>110860</v>
      </c>
      <c r="D28" s="10" t="s">
        <v>21</v>
      </c>
      <c r="E28" s="29"/>
      <c r="F28" s="12">
        <v>46.97</v>
      </c>
      <c r="G28" s="30">
        <f t="shared" si="0"/>
        <v>0</v>
      </c>
    </row>
    <row r="29" spans="1:7" ht="15" customHeight="1" x14ac:dyDescent="0.25">
      <c r="A29" s="10" t="s">
        <v>36</v>
      </c>
      <c r="B29" s="10" t="s">
        <v>37</v>
      </c>
      <c r="C29" s="11">
        <v>100500</v>
      </c>
      <c r="D29" s="10" t="s">
        <v>98</v>
      </c>
      <c r="E29" s="29">
        <v>0</v>
      </c>
      <c r="F29" s="12">
        <v>47.98</v>
      </c>
      <c r="G29" s="30">
        <f t="shared" si="0"/>
        <v>0</v>
      </c>
    </row>
    <row r="30" spans="1:7" ht="15" customHeight="1" x14ac:dyDescent="0.25">
      <c r="A30" s="10" t="s">
        <v>38</v>
      </c>
      <c r="B30" s="10" t="s">
        <v>39</v>
      </c>
      <c r="C30" s="11">
        <v>100134</v>
      </c>
      <c r="D30" s="10" t="s">
        <v>40</v>
      </c>
      <c r="E30" s="29">
        <v>0</v>
      </c>
      <c r="F30" s="12">
        <v>132.69999999999999</v>
      </c>
      <c r="G30" s="30">
        <f t="shared" si="0"/>
        <v>0</v>
      </c>
    </row>
    <row r="31" spans="1:7" ht="15" customHeight="1" x14ac:dyDescent="0.25">
      <c r="A31" s="10" t="s">
        <v>38</v>
      </c>
      <c r="B31" s="10" t="s">
        <v>41</v>
      </c>
      <c r="C31" s="11">
        <v>100158</v>
      </c>
      <c r="D31" s="10" t="s">
        <v>10</v>
      </c>
      <c r="E31" s="29">
        <v>0</v>
      </c>
      <c r="F31" s="12">
        <v>139.44999999999999</v>
      </c>
      <c r="G31" s="30">
        <f t="shared" si="0"/>
        <v>0</v>
      </c>
    </row>
    <row r="32" spans="1:7" ht="15" customHeight="1" x14ac:dyDescent="0.25">
      <c r="A32" s="10" t="s">
        <v>38</v>
      </c>
      <c r="B32" s="10" t="s">
        <v>127</v>
      </c>
      <c r="C32" s="11">
        <v>110348</v>
      </c>
      <c r="D32" s="10" t="s">
        <v>99</v>
      </c>
      <c r="E32" s="29">
        <v>0</v>
      </c>
      <c r="F32" s="12">
        <v>135.84</v>
      </c>
      <c r="G32" s="30">
        <f t="shared" si="0"/>
        <v>0</v>
      </c>
    </row>
    <row r="33" spans="1:7" ht="15" customHeight="1" x14ac:dyDescent="0.25">
      <c r="A33" s="10" t="s">
        <v>38</v>
      </c>
      <c r="B33" s="10" t="s">
        <v>128</v>
      </c>
      <c r="C33" s="11">
        <v>110711</v>
      </c>
      <c r="D33" s="10" t="s">
        <v>99</v>
      </c>
      <c r="E33" s="29"/>
      <c r="F33" s="12">
        <v>177.46</v>
      </c>
      <c r="G33" s="30">
        <f t="shared" si="0"/>
        <v>0</v>
      </c>
    </row>
    <row r="34" spans="1:7" ht="15" customHeight="1" x14ac:dyDescent="0.25">
      <c r="A34" s="10" t="s">
        <v>38</v>
      </c>
      <c r="B34" s="10" t="s">
        <v>13</v>
      </c>
      <c r="C34" s="11">
        <v>110322</v>
      </c>
      <c r="D34" s="10" t="s">
        <v>100</v>
      </c>
      <c r="E34" s="29">
        <v>0</v>
      </c>
      <c r="F34" s="12">
        <v>134.11000000000001</v>
      </c>
      <c r="G34" s="30">
        <f t="shared" si="0"/>
        <v>0</v>
      </c>
    </row>
    <row r="35" spans="1:7" ht="15" customHeight="1" x14ac:dyDescent="0.25">
      <c r="A35" s="10" t="s">
        <v>101</v>
      </c>
      <c r="B35" s="10" t="s">
        <v>102</v>
      </c>
      <c r="C35" s="11">
        <v>100187</v>
      </c>
      <c r="D35" s="10" t="s">
        <v>103</v>
      </c>
      <c r="E35" s="29"/>
      <c r="F35" s="12">
        <v>100.53</v>
      </c>
      <c r="G35" s="30">
        <f t="shared" si="0"/>
        <v>0</v>
      </c>
    </row>
    <row r="36" spans="1:7" ht="15" customHeight="1" x14ac:dyDescent="0.25">
      <c r="A36" s="10" t="s">
        <v>38</v>
      </c>
      <c r="B36" s="10" t="s">
        <v>42</v>
      </c>
      <c r="C36" s="11">
        <v>100188</v>
      </c>
      <c r="D36" s="10" t="s">
        <v>103</v>
      </c>
      <c r="E36" s="29">
        <v>0</v>
      </c>
      <c r="F36" s="12">
        <v>101.2</v>
      </c>
      <c r="G36" s="30">
        <f t="shared" si="0"/>
        <v>0</v>
      </c>
    </row>
    <row r="37" spans="1:7" ht="15" customHeight="1" x14ac:dyDescent="0.25">
      <c r="A37" s="10" t="s">
        <v>38</v>
      </c>
      <c r="B37" s="10" t="s">
        <v>43</v>
      </c>
      <c r="C37" s="11">
        <v>100184</v>
      </c>
      <c r="D37" s="10" t="s">
        <v>11</v>
      </c>
      <c r="E37" s="29">
        <v>0</v>
      </c>
      <c r="F37" s="12">
        <v>87.6</v>
      </c>
      <c r="G37" s="30">
        <f t="shared" si="0"/>
        <v>0</v>
      </c>
    </row>
    <row r="38" spans="1:7" ht="15" customHeight="1" x14ac:dyDescent="0.25">
      <c r="A38" s="10" t="s">
        <v>38</v>
      </c>
      <c r="B38" s="10" t="s">
        <v>129</v>
      </c>
      <c r="C38" s="11">
        <v>110730</v>
      </c>
      <c r="D38" s="10" t="s">
        <v>130</v>
      </c>
      <c r="E38" s="29"/>
      <c r="F38" s="12">
        <v>80.900000000000006</v>
      </c>
      <c r="G38" s="30">
        <f t="shared" si="0"/>
        <v>0</v>
      </c>
    </row>
    <row r="39" spans="1:7" ht="15" customHeight="1" x14ac:dyDescent="0.25">
      <c r="A39" s="10" t="s">
        <v>45</v>
      </c>
      <c r="B39" s="10" t="s">
        <v>186</v>
      </c>
      <c r="C39" s="11">
        <v>110854</v>
      </c>
      <c r="D39" s="10" t="s">
        <v>187</v>
      </c>
      <c r="E39" s="29"/>
      <c r="F39" s="12">
        <v>14.15</v>
      </c>
      <c r="G39" s="30">
        <f t="shared" si="0"/>
        <v>0</v>
      </c>
    </row>
    <row r="40" spans="1:7" ht="15" customHeight="1" x14ac:dyDescent="0.25">
      <c r="A40" s="10" t="s">
        <v>46</v>
      </c>
      <c r="B40" s="10" t="s">
        <v>188</v>
      </c>
      <c r="C40" s="11">
        <v>111361</v>
      </c>
      <c r="D40" s="10" t="s">
        <v>189</v>
      </c>
      <c r="E40" s="29"/>
      <c r="F40" s="12">
        <v>75.989999999999995</v>
      </c>
      <c r="G40" s="30">
        <f t="shared" si="0"/>
        <v>0</v>
      </c>
    </row>
    <row r="41" spans="1:7" ht="15" customHeight="1" x14ac:dyDescent="0.25">
      <c r="A41" s="10" t="s">
        <v>46</v>
      </c>
      <c r="B41" s="10" t="s">
        <v>164</v>
      </c>
      <c r="C41" s="11">
        <v>110921</v>
      </c>
      <c r="D41" s="10" t="s">
        <v>9</v>
      </c>
      <c r="E41" s="29"/>
      <c r="F41" s="12">
        <v>66.239999999999995</v>
      </c>
      <c r="G41" s="30">
        <f>E41*(ROUND(F41,2))</f>
        <v>0</v>
      </c>
    </row>
    <row r="42" spans="1:7" ht="15" customHeight="1" x14ac:dyDescent="0.25">
      <c r="A42" s="10" t="s">
        <v>46</v>
      </c>
      <c r="B42" s="10" t="s">
        <v>132</v>
      </c>
      <c r="C42" s="11">
        <v>110080</v>
      </c>
      <c r="D42" s="10" t="s">
        <v>131</v>
      </c>
      <c r="E42" s="29"/>
      <c r="F42" s="12">
        <v>141.54</v>
      </c>
      <c r="G42" s="30">
        <f>E42*(ROUND(F42,2))</f>
        <v>0</v>
      </c>
    </row>
    <row r="43" spans="1:7" ht="15" customHeight="1" x14ac:dyDescent="0.25">
      <c r="A43" s="10" t="s">
        <v>46</v>
      </c>
      <c r="B43" s="10" t="s">
        <v>104</v>
      </c>
      <c r="C43" s="11">
        <v>110462</v>
      </c>
      <c r="D43" s="10" t="s">
        <v>105</v>
      </c>
      <c r="E43" s="29"/>
      <c r="F43" s="12">
        <v>56.11</v>
      </c>
      <c r="G43" s="30">
        <f t="shared" si="0"/>
        <v>0</v>
      </c>
    </row>
    <row r="44" spans="1:7" ht="15" customHeight="1" x14ac:dyDescent="0.25">
      <c r="A44" s="10" t="s">
        <v>46</v>
      </c>
      <c r="B44" s="10" t="s">
        <v>47</v>
      </c>
      <c r="C44" s="11">
        <v>100101</v>
      </c>
      <c r="D44" s="10" t="s">
        <v>7</v>
      </c>
      <c r="E44" s="29">
        <v>0</v>
      </c>
      <c r="F44" s="12">
        <v>88.69</v>
      </c>
      <c r="G44" s="30">
        <f t="shared" si="0"/>
        <v>0</v>
      </c>
    </row>
    <row r="45" spans="1:7" ht="15" customHeight="1" x14ac:dyDescent="0.25">
      <c r="A45" s="10" t="s">
        <v>46</v>
      </c>
      <c r="B45" s="10" t="s">
        <v>48</v>
      </c>
      <c r="C45" s="11">
        <v>100117</v>
      </c>
      <c r="D45" s="10" t="s">
        <v>9</v>
      </c>
      <c r="E45" s="29"/>
      <c r="F45" s="12">
        <v>79.75</v>
      </c>
      <c r="G45" s="30">
        <f t="shared" si="0"/>
        <v>0</v>
      </c>
    </row>
    <row r="46" spans="1:7" ht="15" customHeight="1" x14ac:dyDescent="0.25">
      <c r="A46" s="10" t="s">
        <v>46</v>
      </c>
      <c r="B46" s="10" t="s">
        <v>172</v>
      </c>
      <c r="C46" s="11">
        <v>110931</v>
      </c>
      <c r="D46" s="10" t="s">
        <v>165</v>
      </c>
      <c r="E46" s="29"/>
      <c r="F46" s="12">
        <v>51.21</v>
      </c>
      <c r="G46" s="30">
        <f t="shared" si="0"/>
        <v>0</v>
      </c>
    </row>
    <row r="47" spans="1:7" ht="15" customHeight="1" x14ac:dyDescent="0.25">
      <c r="A47" s="10" t="s">
        <v>46</v>
      </c>
      <c r="B47" s="10" t="s">
        <v>173</v>
      </c>
      <c r="C47" s="11">
        <v>110845</v>
      </c>
      <c r="D47" s="10" t="s">
        <v>154</v>
      </c>
      <c r="E47" s="29">
        <v>0</v>
      </c>
      <c r="F47" s="12">
        <v>25.66</v>
      </c>
      <c r="G47" s="30">
        <f t="shared" si="0"/>
        <v>0</v>
      </c>
    </row>
    <row r="48" spans="1:7" ht="15" customHeight="1" x14ac:dyDescent="0.25">
      <c r="A48" s="10" t="s">
        <v>46</v>
      </c>
      <c r="B48" s="10" t="s">
        <v>159</v>
      </c>
      <c r="C48" s="11">
        <v>110910</v>
      </c>
      <c r="D48" s="10" t="s">
        <v>107</v>
      </c>
      <c r="E48" s="29"/>
      <c r="F48" s="12">
        <v>131.80000000000001</v>
      </c>
      <c r="G48" s="30">
        <f t="shared" si="0"/>
        <v>0</v>
      </c>
    </row>
    <row r="49" spans="1:7" ht="15" customHeight="1" x14ac:dyDescent="0.25">
      <c r="A49" s="10" t="s">
        <v>46</v>
      </c>
      <c r="B49" s="10" t="s">
        <v>106</v>
      </c>
      <c r="C49" s="11">
        <v>110554</v>
      </c>
      <c r="D49" s="10" t="s">
        <v>107</v>
      </c>
      <c r="E49" s="29"/>
      <c r="F49" s="12">
        <v>133.16</v>
      </c>
      <c r="G49" s="30">
        <f t="shared" si="0"/>
        <v>0</v>
      </c>
    </row>
    <row r="50" spans="1:7" ht="15" customHeight="1" x14ac:dyDescent="0.25">
      <c r="A50" s="10" t="s">
        <v>46</v>
      </c>
      <c r="B50" s="10" t="s">
        <v>49</v>
      </c>
      <c r="C50" s="11">
        <v>100121</v>
      </c>
      <c r="D50" s="10" t="s">
        <v>108</v>
      </c>
      <c r="E50" s="29">
        <v>0</v>
      </c>
      <c r="F50" s="12">
        <v>127.4</v>
      </c>
      <c r="G50" s="30">
        <f t="shared" si="0"/>
        <v>0</v>
      </c>
    </row>
    <row r="51" spans="1:7" ht="15" customHeight="1" x14ac:dyDescent="0.25">
      <c r="A51" s="10" t="s">
        <v>46</v>
      </c>
      <c r="B51" s="10" t="s">
        <v>158</v>
      </c>
      <c r="C51" s="11">
        <v>110911</v>
      </c>
      <c r="D51" s="10" t="s">
        <v>107</v>
      </c>
      <c r="E51" s="29"/>
      <c r="F51" s="12">
        <v>106.92</v>
      </c>
      <c r="G51" s="30">
        <f t="shared" si="0"/>
        <v>0</v>
      </c>
    </row>
    <row r="52" spans="1:7" ht="15" customHeight="1" x14ac:dyDescent="0.25">
      <c r="A52" s="10" t="s">
        <v>46</v>
      </c>
      <c r="B52" s="10" t="s">
        <v>174</v>
      </c>
      <c r="C52" s="11">
        <v>100125</v>
      </c>
      <c r="D52" s="10" t="s">
        <v>109</v>
      </c>
      <c r="E52" s="29">
        <v>0</v>
      </c>
      <c r="F52" s="12">
        <v>117.68</v>
      </c>
      <c r="G52" s="30">
        <f t="shared" si="0"/>
        <v>0</v>
      </c>
    </row>
    <row r="53" spans="1:7" ht="15" customHeight="1" x14ac:dyDescent="0.25">
      <c r="A53" s="10" t="s">
        <v>46</v>
      </c>
      <c r="B53" s="10" t="s">
        <v>50</v>
      </c>
      <c r="C53" s="11">
        <v>100119</v>
      </c>
      <c r="D53" s="10" t="s">
        <v>9</v>
      </c>
      <c r="E53" s="29">
        <v>0</v>
      </c>
      <c r="F53" s="12">
        <v>54.74</v>
      </c>
      <c r="G53" s="30">
        <f t="shared" si="0"/>
        <v>0</v>
      </c>
    </row>
    <row r="54" spans="1:7" ht="15" customHeight="1" x14ac:dyDescent="0.25">
      <c r="A54" s="10" t="s">
        <v>51</v>
      </c>
      <c r="B54" s="10" t="s">
        <v>139</v>
      </c>
      <c r="C54" s="11">
        <v>100371</v>
      </c>
      <c r="D54" s="10" t="s">
        <v>6</v>
      </c>
      <c r="E54" s="29">
        <v>0</v>
      </c>
      <c r="F54" s="12">
        <v>22.28</v>
      </c>
      <c r="G54" s="30">
        <f t="shared" si="0"/>
        <v>0</v>
      </c>
    </row>
    <row r="55" spans="1:7" ht="15" customHeight="1" x14ac:dyDescent="0.25">
      <c r="A55" s="10" t="s">
        <v>51</v>
      </c>
      <c r="B55" s="10" t="s">
        <v>136</v>
      </c>
      <c r="C55" s="11">
        <v>100368</v>
      </c>
      <c r="D55" s="10" t="s">
        <v>6</v>
      </c>
      <c r="E55" s="29">
        <v>0</v>
      </c>
      <c r="F55" s="12">
        <v>29.04</v>
      </c>
      <c r="G55" s="30">
        <f t="shared" si="0"/>
        <v>0</v>
      </c>
    </row>
    <row r="56" spans="1:7" ht="15" customHeight="1" x14ac:dyDescent="0.25">
      <c r="A56" s="10" t="s">
        <v>51</v>
      </c>
      <c r="B56" s="10" t="s">
        <v>138</v>
      </c>
      <c r="C56" s="11">
        <v>100307</v>
      </c>
      <c r="D56" s="10" t="s">
        <v>6</v>
      </c>
      <c r="E56" s="29">
        <v>0</v>
      </c>
      <c r="F56" s="12">
        <v>20.22</v>
      </c>
      <c r="G56" s="30">
        <f t="shared" si="0"/>
        <v>0</v>
      </c>
    </row>
    <row r="57" spans="1:7" ht="15" customHeight="1" x14ac:dyDescent="0.25">
      <c r="A57" s="10" t="s">
        <v>51</v>
      </c>
      <c r="B57" s="10" t="s">
        <v>137</v>
      </c>
      <c r="C57" s="11">
        <v>111054</v>
      </c>
      <c r="D57" s="10" t="s">
        <v>175</v>
      </c>
      <c r="E57" s="29">
        <v>0</v>
      </c>
      <c r="F57" s="12">
        <v>21.53</v>
      </c>
      <c r="G57" s="30">
        <f t="shared" si="0"/>
        <v>0</v>
      </c>
    </row>
    <row r="58" spans="1:7" ht="15" customHeight="1" x14ac:dyDescent="0.25">
      <c r="A58" s="10" t="s">
        <v>51</v>
      </c>
      <c r="B58" s="10" t="s">
        <v>134</v>
      </c>
      <c r="C58" s="11">
        <v>100365</v>
      </c>
      <c r="D58" s="10" t="s">
        <v>6</v>
      </c>
      <c r="E58" s="29">
        <v>0</v>
      </c>
      <c r="F58" s="12">
        <v>21.08</v>
      </c>
      <c r="G58" s="30">
        <f t="shared" si="0"/>
        <v>0</v>
      </c>
    </row>
    <row r="59" spans="1:7" ht="15" customHeight="1" x14ac:dyDescent="0.25">
      <c r="A59" s="10" t="s">
        <v>51</v>
      </c>
      <c r="B59" s="10" t="s">
        <v>160</v>
      </c>
      <c r="C59" s="11">
        <v>100359</v>
      </c>
      <c r="D59" s="10" t="s">
        <v>6</v>
      </c>
      <c r="E59" s="29"/>
      <c r="F59" s="12">
        <v>21.48</v>
      </c>
      <c r="G59" s="30">
        <f t="shared" si="0"/>
        <v>0</v>
      </c>
    </row>
    <row r="60" spans="1:7" ht="15" customHeight="1" x14ac:dyDescent="0.25">
      <c r="A60" s="10" t="s">
        <v>51</v>
      </c>
      <c r="B60" s="10" t="s">
        <v>133</v>
      </c>
      <c r="C60" s="11">
        <v>100362</v>
      </c>
      <c r="D60" s="10" t="s">
        <v>32</v>
      </c>
      <c r="E60" s="29">
        <v>0</v>
      </c>
      <c r="F60" s="12">
        <v>39.520000000000003</v>
      </c>
      <c r="G60" s="30">
        <f t="shared" ref="G60:G80" si="1">E60*(ROUND(F60,2))</f>
        <v>0</v>
      </c>
    </row>
    <row r="61" spans="1:7" ht="15" customHeight="1" x14ac:dyDescent="0.25">
      <c r="A61" s="10" t="s">
        <v>51</v>
      </c>
      <c r="B61" s="10" t="s">
        <v>135</v>
      </c>
      <c r="C61" s="11">
        <v>100364</v>
      </c>
      <c r="D61" s="10" t="s">
        <v>6</v>
      </c>
      <c r="E61" s="29">
        <v>0</v>
      </c>
      <c r="F61" s="12">
        <v>22.09</v>
      </c>
      <c r="G61" s="30">
        <f t="shared" si="1"/>
        <v>0</v>
      </c>
    </row>
    <row r="62" spans="1:7" ht="15" customHeight="1" x14ac:dyDescent="0.25">
      <c r="A62" s="10" t="s">
        <v>51</v>
      </c>
      <c r="B62" s="10" t="s">
        <v>140</v>
      </c>
      <c r="C62" s="11">
        <v>110473</v>
      </c>
      <c r="D62" s="10" t="s">
        <v>95</v>
      </c>
      <c r="E62" s="29">
        <v>0</v>
      </c>
      <c r="F62" s="12">
        <v>56.1</v>
      </c>
      <c r="G62" s="30">
        <f t="shared" si="1"/>
        <v>0</v>
      </c>
    </row>
    <row r="63" spans="1:7" ht="15" customHeight="1" x14ac:dyDescent="0.25">
      <c r="A63" s="10" t="s">
        <v>51</v>
      </c>
      <c r="B63" s="10" t="s">
        <v>176</v>
      </c>
      <c r="C63" s="11">
        <v>100309</v>
      </c>
      <c r="D63" s="10" t="s">
        <v>6</v>
      </c>
      <c r="E63" s="29">
        <v>0</v>
      </c>
      <c r="F63" s="12">
        <v>22.1</v>
      </c>
      <c r="G63" s="30">
        <f t="shared" si="1"/>
        <v>0</v>
      </c>
    </row>
    <row r="64" spans="1:7" ht="15" customHeight="1" x14ac:dyDescent="0.25">
      <c r="A64" s="10" t="s">
        <v>51</v>
      </c>
      <c r="B64" s="10" t="s">
        <v>177</v>
      </c>
      <c r="C64" s="11">
        <v>100352</v>
      </c>
      <c r="D64" s="10" t="s">
        <v>95</v>
      </c>
      <c r="E64" s="29">
        <v>0</v>
      </c>
      <c r="F64" s="12">
        <v>19.95</v>
      </c>
      <c r="G64" s="30">
        <f t="shared" si="1"/>
        <v>0</v>
      </c>
    </row>
    <row r="65" spans="1:7" ht="15" customHeight="1" x14ac:dyDescent="0.25">
      <c r="A65" s="10" t="s">
        <v>51</v>
      </c>
      <c r="B65" s="10" t="s">
        <v>184</v>
      </c>
      <c r="C65" s="11">
        <v>111230</v>
      </c>
      <c r="D65" s="10" t="s">
        <v>185</v>
      </c>
      <c r="E65" s="29"/>
      <c r="F65" s="12">
        <v>28.17</v>
      </c>
      <c r="G65" s="30">
        <f t="shared" si="1"/>
        <v>0</v>
      </c>
    </row>
    <row r="66" spans="1:7" ht="15" customHeight="1" x14ac:dyDescent="0.25">
      <c r="A66" s="10" t="s">
        <v>51</v>
      </c>
      <c r="B66" s="10" t="s">
        <v>141</v>
      </c>
      <c r="C66" s="11">
        <v>111053</v>
      </c>
      <c r="D66" s="10" t="s">
        <v>166</v>
      </c>
      <c r="E66" s="29">
        <v>0</v>
      </c>
      <c r="F66" s="12">
        <v>24.14</v>
      </c>
      <c r="G66" s="30">
        <f t="shared" si="1"/>
        <v>0</v>
      </c>
    </row>
    <row r="67" spans="1:7" ht="15" customHeight="1" x14ac:dyDescent="0.25">
      <c r="A67" s="10" t="s">
        <v>51</v>
      </c>
      <c r="B67" s="10" t="s">
        <v>142</v>
      </c>
      <c r="C67" s="11">
        <v>100313</v>
      </c>
      <c r="D67" s="10" t="s">
        <v>6</v>
      </c>
      <c r="E67" s="29">
        <v>0</v>
      </c>
      <c r="F67" s="12">
        <v>25.25</v>
      </c>
      <c r="G67" s="30">
        <f t="shared" si="1"/>
        <v>0</v>
      </c>
    </row>
    <row r="68" spans="1:7" ht="15" customHeight="1" x14ac:dyDescent="0.25">
      <c r="A68" s="10" t="s">
        <v>51</v>
      </c>
      <c r="B68" s="10" t="s">
        <v>143</v>
      </c>
      <c r="C68" s="11">
        <v>100315</v>
      </c>
      <c r="D68" s="10" t="s">
        <v>6</v>
      </c>
      <c r="E68" s="29">
        <v>0</v>
      </c>
      <c r="F68" s="12">
        <v>28.1</v>
      </c>
      <c r="G68" s="30">
        <f t="shared" si="1"/>
        <v>0</v>
      </c>
    </row>
    <row r="69" spans="1:7" ht="15" customHeight="1" x14ac:dyDescent="0.25">
      <c r="A69" s="10" t="s">
        <v>51</v>
      </c>
      <c r="B69" s="10" t="s">
        <v>161</v>
      </c>
      <c r="C69" s="11">
        <v>110763</v>
      </c>
      <c r="D69" s="10" t="s">
        <v>162</v>
      </c>
      <c r="E69" s="29">
        <v>0</v>
      </c>
      <c r="F69" s="12">
        <v>30.46</v>
      </c>
      <c r="G69" s="30">
        <f t="shared" si="1"/>
        <v>0</v>
      </c>
    </row>
    <row r="70" spans="1:7" ht="15" customHeight="1" x14ac:dyDescent="0.25">
      <c r="A70" s="10" t="s">
        <v>51</v>
      </c>
      <c r="B70" s="10" t="s">
        <v>144</v>
      </c>
      <c r="C70" s="11">
        <v>110724</v>
      </c>
      <c r="D70" s="10" t="s">
        <v>9</v>
      </c>
      <c r="E70" s="29"/>
      <c r="F70" s="12">
        <v>48.59</v>
      </c>
      <c r="G70" s="30">
        <f t="shared" si="1"/>
        <v>0</v>
      </c>
    </row>
    <row r="71" spans="1:7" ht="15" customHeight="1" x14ac:dyDescent="0.25">
      <c r="A71" s="10" t="s">
        <v>51</v>
      </c>
      <c r="B71" s="10" t="s">
        <v>178</v>
      </c>
      <c r="C71" s="11">
        <v>100356</v>
      </c>
      <c r="D71" s="10" t="s">
        <v>167</v>
      </c>
      <c r="E71" s="29"/>
      <c r="F71" s="12">
        <v>36.270000000000003</v>
      </c>
      <c r="G71" s="30">
        <f t="shared" si="1"/>
        <v>0</v>
      </c>
    </row>
    <row r="72" spans="1:7" ht="15" customHeight="1" x14ac:dyDescent="0.25">
      <c r="A72" s="10" t="s">
        <v>51</v>
      </c>
      <c r="B72" s="10" t="s">
        <v>163</v>
      </c>
      <c r="C72" s="11">
        <v>100357</v>
      </c>
      <c r="D72" s="10" t="s">
        <v>119</v>
      </c>
      <c r="E72" s="29">
        <v>0</v>
      </c>
      <c r="F72" s="12">
        <v>38.36</v>
      </c>
      <c r="G72" s="30">
        <f t="shared" si="1"/>
        <v>0</v>
      </c>
    </row>
    <row r="73" spans="1:7" ht="15" customHeight="1" x14ac:dyDescent="0.25">
      <c r="A73" s="10" t="s">
        <v>51</v>
      </c>
      <c r="B73" s="10" t="s">
        <v>145</v>
      </c>
      <c r="C73" s="11">
        <v>110425</v>
      </c>
      <c r="D73" s="10" t="s">
        <v>53</v>
      </c>
      <c r="E73" s="29">
        <v>0</v>
      </c>
      <c r="F73" s="12">
        <v>18.22</v>
      </c>
      <c r="G73" s="30">
        <f t="shared" si="1"/>
        <v>0</v>
      </c>
    </row>
    <row r="74" spans="1:7" ht="15" customHeight="1" x14ac:dyDescent="0.25">
      <c r="A74" s="10" t="s">
        <v>51</v>
      </c>
      <c r="B74" s="10" t="s">
        <v>120</v>
      </c>
      <c r="C74" s="11">
        <v>110721</v>
      </c>
      <c r="D74" s="10" t="s">
        <v>121</v>
      </c>
      <c r="E74" s="29"/>
      <c r="F74" s="12">
        <v>45.35</v>
      </c>
      <c r="G74" s="30">
        <f t="shared" si="1"/>
        <v>0</v>
      </c>
    </row>
    <row r="75" spans="1:7" ht="15" customHeight="1" x14ac:dyDescent="0.25">
      <c r="A75" s="10" t="s">
        <v>51</v>
      </c>
      <c r="B75" s="10" t="s">
        <v>146</v>
      </c>
      <c r="C75" s="11">
        <v>100317</v>
      </c>
      <c r="D75" s="10" t="s">
        <v>32</v>
      </c>
      <c r="E75" s="29"/>
      <c r="F75" s="12">
        <v>30.36</v>
      </c>
      <c r="G75" s="30">
        <f t="shared" si="1"/>
        <v>0</v>
      </c>
    </row>
    <row r="76" spans="1:7" ht="15" customHeight="1" x14ac:dyDescent="0.25">
      <c r="A76" s="10" t="s">
        <v>51</v>
      </c>
      <c r="B76" s="10" t="s">
        <v>52</v>
      </c>
      <c r="C76" s="11">
        <v>110177</v>
      </c>
      <c r="D76" s="10" t="s">
        <v>12</v>
      </c>
      <c r="E76" s="29"/>
      <c r="F76" s="12">
        <v>26.27</v>
      </c>
      <c r="G76" s="30">
        <f t="shared" si="1"/>
        <v>0</v>
      </c>
    </row>
    <row r="77" spans="1:7" ht="15" customHeight="1" x14ac:dyDescent="0.25">
      <c r="A77" s="10" t="s">
        <v>51</v>
      </c>
      <c r="B77" s="10" t="s">
        <v>183</v>
      </c>
      <c r="C77" s="11">
        <v>100330</v>
      </c>
      <c r="D77" s="10" t="s">
        <v>32</v>
      </c>
      <c r="E77" s="29"/>
      <c r="F77" s="12">
        <v>30.91</v>
      </c>
      <c r="G77" s="30">
        <f t="shared" si="1"/>
        <v>0</v>
      </c>
    </row>
    <row r="78" spans="1:7" ht="15" customHeight="1" x14ac:dyDescent="0.25">
      <c r="A78" s="10" t="s">
        <v>51</v>
      </c>
      <c r="B78" s="10" t="s">
        <v>149</v>
      </c>
      <c r="C78" s="11">
        <v>100329</v>
      </c>
      <c r="D78" s="10" t="s">
        <v>147</v>
      </c>
      <c r="E78" s="29"/>
      <c r="F78" s="12">
        <v>23.24</v>
      </c>
      <c r="G78" s="30">
        <f t="shared" si="1"/>
        <v>0</v>
      </c>
    </row>
    <row r="79" spans="1:7" ht="15" customHeight="1" x14ac:dyDescent="0.25">
      <c r="A79" s="10" t="s">
        <v>112</v>
      </c>
      <c r="B79" s="10" t="s">
        <v>152</v>
      </c>
      <c r="C79" s="11">
        <v>110398</v>
      </c>
      <c r="D79" s="10" t="s">
        <v>153</v>
      </c>
      <c r="E79" s="29"/>
      <c r="F79" s="12">
        <v>20.43</v>
      </c>
      <c r="G79" s="30">
        <f t="shared" si="1"/>
        <v>0</v>
      </c>
    </row>
    <row r="80" spans="1:7" ht="15" customHeight="1" x14ac:dyDescent="0.25">
      <c r="A80" s="10" t="s">
        <v>112</v>
      </c>
      <c r="B80" s="10" t="s">
        <v>113</v>
      </c>
      <c r="C80" s="11">
        <v>110400</v>
      </c>
      <c r="D80" s="10" t="s">
        <v>114</v>
      </c>
      <c r="E80" s="29"/>
      <c r="F80" s="12">
        <v>10.14</v>
      </c>
      <c r="G80" s="30">
        <f t="shared" si="1"/>
        <v>0</v>
      </c>
    </row>
    <row r="81" spans="1:7" ht="15" customHeight="1" x14ac:dyDescent="0.25">
      <c r="A81" s="10" t="s">
        <v>112</v>
      </c>
      <c r="B81" s="10" t="s">
        <v>122</v>
      </c>
      <c r="C81" s="11">
        <v>110401</v>
      </c>
      <c r="D81" s="10" t="s">
        <v>114</v>
      </c>
      <c r="E81" s="29"/>
      <c r="F81" s="12">
        <v>10.07</v>
      </c>
      <c r="G81" s="30">
        <f t="shared" ref="G81" si="2">E81*(ROUND(F81,2))</f>
        <v>0</v>
      </c>
    </row>
    <row r="82" spans="1:7" x14ac:dyDescent="0.25">
      <c r="F82" s="19" t="s">
        <v>73</v>
      </c>
      <c r="G82" s="41">
        <f>SUM(G2:G81)</f>
        <v>0</v>
      </c>
    </row>
  </sheetData>
  <pageMargins left="0.7" right="0.7" top="1.25" bottom="0.75" header="0.3" footer="0.3"/>
  <pageSetup scale="98" orientation="landscape" r:id="rId1"/>
  <headerFooter>
    <oddHeader>&amp;C&amp;"Arial,Bold"&amp;14Request for USDA Foods
 School Year: 2024 - 2025
Section #2: Brown Box Commodities</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9"/>
  <sheetViews>
    <sheetView workbookViewId="0">
      <pane ySplit="1" topLeftCell="A2" activePane="bottomLeft" state="frozen"/>
      <selection pane="bottomLeft" activeCell="J25" sqref="J25"/>
    </sheetView>
  </sheetViews>
  <sheetFormatPr defaultColWidth="9.109375" defaultRowHeight="13.2" x14ac:dyDescent="0.25"/>
  <cols>
    <col min="1" max="1" width="13.109375" style="1" customWidth="1"/>
    <col min="2" max="2" width="38.6640625" style="1" customWidth="1"/>
    <col min="3" max="3" width="11.6640625" style="2" customWidth="1"/>
    <col min="4" max="4" width="27" style="1" customWidth="1"/>
    <col min="5" max="5" width="13" style="5" customWidth="1"/>
    <col min="6" max="6" width="14.33203125" style="4" bestFit="1" customWidth="1"/>
    <col min="7" max="7" width="15.6640625" style="3" customWidth="1"/>
    <col min="8" max="16384" width="9.109375" style="1"/>
  </cols>
  <sheetData>
    <row r="1" spans="1:7" ht="25.5" customHeight="1" x14ac:dyDescent="0.25">
      <c r="A1" s="6" t="s">
        <v>14</v>
      </c>
      <c r="B1" s="6" t="s">
        <v>15</v>
      </c>
      <c r="C1" s="7" t="s">
        <v>16</v>
      </c>
      <c r="D1" s="18" t="s">
        <v>68</v>
      </c>
      <c r="E1" s="16" t="s">
        <v>69</v>
      </c>
      <c r="F1" s="17" t="s">
        <v>70</v>
      </c>
      <c r="G1" s="9" t="s">
        <v>54</v>
      </c>
    </row>
    <row r="2" spans="1:7" ht="15" customHeight="1" x14ac:dyDescent="0.25">
      <c r="A2" s="10" t="s">
        <v>19</v>
      </c>
      <c r="B2" s="10" t="s">
        <v>55</v>
      </c>
      <c r="C2" s="11">
        <v>110244</v>
      </c>
      <c r="D2" s="20"/>
      <c r="E2" s="29"/>
      <c r="F2" s="12">
        <v>2.0699999999999998</v>
      </c>
      <c r="G2" s="30">
        <f>E2*ROUND(F2,2)</f>
        <v>0</v>
      </c>
    </row>
    <row r="3" spans="1:7" ht="15" customHeight="1" x14ac:dyDescent="0.25">
      <c r="A3" s="10" t="s">
        <v>19</v>
      </c>
      <c r="B3" s="10" t="s">
        <v>168</v>
      </c>
      <c r="C3" s="11">
        <v>100036</v>
      </c>
      <c r="D3" s="20"/>
      <c r="E3" s="29"/>
      <c r="F3" s="12">
        <v>63.89</v>
      </c>
      <c r="G3" s="30">
        <f>E3*ROUND(F3,2)</f>
        <v>0</v>
      </c>
    </row>
    <row r="4" spans="1:7" ht="15" customHeight="1" x14ac:dyDescent="0.25">
      <c r="A4" s="10" t="s">
        <v>19</v>
      </c>
      <c r="B4" s="10" t="s">
        <v>56</v>
      </c>
      <c r="C4" s="11">
        <v>110242</v>
      </c>
      <c r="D4" s="20"/>
      <c r="E4" s="29">
        <v>0</v>
      </c>
      <c r="F4" s="12">
        <v>2.15</v>
      </c>
      <c r="G4" s="30">
        <f t="shared" ref="G4:G28" si="0">E4*ROUND(F4,2)</f>
        <v>0</v>
      </c>
    </row>
    <row r="5" spans="1:7" ht="15" customHeight="1" x14ac:dyDescent="0.25">
      <c r="A5" s="10" t="s">
        <v>19</v>
      </c>
      <c r="B5" s="10" t="s">
        <v>191</v>
      </c>
      <c r="C5" s="11">
        <v>110253</v>
      </c>
      <c r="D5" s="20"/>
      <c r="E5" s="29"/>
      <c r="F5" s="12">
        <v>2.74</v>
      </c>
      <c r="G5" s="30">
        <f t="shared" si="0"/>
        <v>0</v>
      </c>
    </row>
    <row r="6" spans="1:7" ht="15" customHeight="1" x14ac:dyDescent="0.25">
      <c r="A6" s="10" t="s">
        <v>28</v>
      </c>
      <c r="B6" s="10" t="s">
        <v>57</v>
      </c>
      <c r="C6" s="11">
        <v>110601</v>
      </c>
      <c r="D6" s="20"/>
      <c r="E6" s="29"/>
      <c r="F6" s="12">
        <v>1.74</v>
      </c>
      <c r="G6" s="30">
        <f t="shared" si="0"/>
        <v>0</v>
      </c>
    </row>
    <row r="7" spans="1:7" ht="15" customHeight="1" x14ac:dyDescent="0.25">
      <c r="A7" s="10" t="s">
        <v>30</v>
      </c>
      <c r="B7" s="10" t="s">
        <v>58</v>
      </c>
      <c r="C7" s="11">
        <v>100418</v>
      </c>
      <c r="D7" s="20"/>
      <c r="E7" s="29">
        <v>0</v>
      </c>
      <c r="F7" s="12">
        <v>0.27</v>
      </c>
      <c r="G7" s="30">
        <f t="shared" si="0"/>
        <v>0</v>
      </c>
    </row>
    <row r="8" spans="1:7" ht="15" customHeight="1" x14ac:dyDescent="0.25">
      <c r="A8" s="10" t="s">
        <v>30</v>
      </c>
      <c r="B8" s="10" t="s">
        <v>190</v>
      </c>
      <c r="C8" s="11">
        <v>100420</v>
      </c>
      <c r="D8" s="20"/>
      <c r="E8" s="29"/>
      <c r="F8" s="12">
        <v>0.3</v>
      </c>
      <c r="G8" s="30">
        <f t="shared" si="0"/>
        <v>0</v>
      </c>
    </row>
    <row r="9" spans="1:7" ht="15" customHeight="1" x14ac:dyDescent="0.25">
      <c r="A9" s="10" t="s">
        <v>30</v>
      </c>
      <c r="B9" s="10" t="s">
        <v>117</v>
      </c>
      <c r="C9" s="11">
        <v>100912</v>
      </c>
      <c r="D9" s="20"/>
      <c r="E9" s="29">
        <v>0</v>
      </c>
      <c r="F9" s="12">
        <v>0.28999999999999998</v>
      </c>
      <c r="G9" s="30">
        <f t="shared" ref="G9:G13" si="1">E9*ROUND(F9,2)</f>
        <v>0</v>
      </c>
    </row>
    <row r="10" spans="1:7" ht="15" customHeight="1" x14ac:dyDescent="0.25">
      <c r="A10" s="10" t="s">
        <v>115</v>
      </c>
      <c r="B10" s="10" t="s">
        <v>193</v>
      </c>
      <c r="C10" s="11">
        <v>100229</v>
      </c>
      <c r="D10" s="20"/>
      <c r="E10" s="29"/>
      <c r="F10" s="12">
        <v>0.3</v>
      </c>
      <c r="G10" s="30">
        <f t="shared" si="0"/>
        <v>0</v>
      </c>
    </row>
    <row r="11" spans="1:7" ht="15" customHeight="1" x14ac:dyDescent="0.25">
      <c r="A11" s="10" t="s">
        <v>115</v>
      </c>
      <c r="B11" s="10" t="s">
        <v>194</v>
      </c>
      <c r="C11" s="11">
        <v>100212</v>
      </c>
      <c r="D11" s="20"/>
      <c r="E11" s="29"/>
      <c r="F11" s="12">
        <v>42.37</v>
      </c>
      <c r="G11" s="30">
        <f t="shared" si="0"/>
        <v>0</v>
      </c>
    </row>
    <row r="12" spans="1:7" ht="15" customHeight="1" x14ac:dyDescent="0.25">
      <c r="A12" s="10" t="s">
        <v>115</v>
      </c>
      <c r="B12" s="10" t="s">
        <v>182</v>
      </c>
      <c r="C12" s="11">
        <v>100225</v>
      </c>
      <c r="D12" s="20"/>
      <c r="E12" s="29"/>
      <c r="F12" s="12">
        <v>37.200000000000003</v>
      </c>
      <c r="G12" s="30">
        <f t="shared" si="1"/>
        <v>0</v>
      </c>
    </row>
    <row r="13" spans="1:7" ht="15" customHeight="1" x14ac:dyDescent="0.25">
      <c r="A13" s="10" t="s">
        <v>115</v>
      </c>
      <c r="B13" s="10" t="s">
        <v>181</v>
      </c>
      <c r="C13" s="11">
        <v>100220</v>
      </c>
      <c r="D13" s="20"/>
      <c r="E13" s="29"/>
      <c r="F13" s="12">
        <v>42.39</v>
      </c>
      <c r="G13" s="30">
        <f t="shared" si="1"/>
        <v>0</v>
      </c>
    </row>
    <row r="14" spans="1:7" ht="15" customHeight="1" x14ac:dyDescent="0.25">
      <c r="A14" s="10" t="s">
        <v>115</v>
      </c>
      <c r="B14" s="10" t="s">
        <v>116</v>
      </c>
      <c r="C14" s="11">
        <v>110149</v>
      </c>
      <c r="D14" s="20"/>
      <c r="E14" s="29"/>
      <c r="F14" s="12">
        <v>0.38</v>
      </c>
      <c r="G14" s="30">
        <f t="shared" si="0"/>
        <v>0</v>
      </c>
    </row>
    <row r="15" spans="1:7" ht="15" customHeight="1" x14ac:dyDescent="0.25">
      <c r="A15" s="10" t="s">
        <v>38</v>
      </c>
      <c r="B15" s="10" t="s">
        <v>4</v>
      </c>
      <c r="C15" s="11">
        <v>100156</v>
      </c>
      <c r="D15" s="20"/>
      <c r="E15" s="29"/>
      <c r="F15" s="12">
        <v>4.97</v>
      </c>
      <c r="G15" s="30">
        <f t="shared" si="0"/>
        <v>0</v>
      </c>
    </row>
    <row r="16" spans="1:7" ht="15" customHeight="1" x14ac:dyDescent="0.25">
      <c r="A16" s="10" t="s">
        <v>38</v>
      </c>
      <c r="B16" s="10" t="s">
        <v>59</v>
      </c>
      <c r="C16" s="11">
        <v>100154</v>
      </c>
      <c r="D16" s="20"/>
      <c r="E16" s="29">
        <v>0</v>
      </c>
      <c r="F16" s="12">
        <v>3.02</v>
      </c>
      <c r="G16" s="30">
        <f t="shared" si="0"/>
        <v>0</v>
      </c>
    </row>
    <row r="17" spans="1:7" ht="15" customHeight="1" x14ac:dyDescent="0.25">
      <c r="A17" s="10" t="s">
        <v>38</v>
      </c>
      <c r="B17" s="10" t="s">
        <v>60</v>
      </c>
      <c r="C17" s="11">
        <v>100193</v>
      </c>
      <c r="D17" s="20"/>
      <c r="E17" s="29">
        <v>0</v>
      </c>
      <c r="F17" s="12">
        <v>1.27</v>
      </c>
      <c r="G17" s="30">
        <f t="shared" si="0"/>
        <v>0</v>
      </c>
    </row>
    <row r="18" spans="1:7" ht="15" customHeight="1" x14ac:dyDescent="0.25">
      <c r="A18" s="10" t="s">
        <v>44</v>
      </c>
      <c r="B18" s="10" t="s">
        <v>2</v>
      </c>
      <c r="C18" s="11">
        <v>110227</v>
      </c>
      <c r="D18" s="20"/>
      <c r="E18" s="29">
        <v>0</v>
      </c>
      <c r="F18" s="12">
        <v>0.18</v>
      </c>
      <c r="G18" s="30">
        <f t="shared" si="0"/>
        <v>0</v>
      </c>
    </row>
    <row r="19" spans="1:7" ht="15" customHeight="1" x14ac:dyDescent="0.25">
      <c r="A19" s="10" t="s">
        <v>44</v>
      </c>
      <c r="B19" s="10" t="s">
        <v>61</v>
      </c>
      <c r="C19" s="11">
        <v>100506</v>
      </c>
      <c r="D19" s="20"/>
      <c r="E19" s="29">
        <v>0</v>
      </c>
      <c r="F19" s="12">
        <v>0.17</v>
      </c>
      <c r="G19" s="30">
        <f t="shared" si="0"/>
        <v>0</v>
      </c>
    </row>
    <row r="20" spans="1:7" ht="15" customHeight="1" x14ac:dyDescent="0.25">
      <c r="A20" s="10" t="s">
        <v>44</v>
      </c>
      <c r="B20" s="10" t="s">
        <v>62</v>
      </c>
      <c r="C20" s="11">
        <v>100980</v>
      </c>
      <c r="D20" s="20"/>
      <c r="E20" s="29">
        <v>0</v>
      </c>
      <c r="F20" s="12">
        <v>0.2</v>
      </c>
      <c r="G20" s="30">
        <f t="shared" si="0"/>
        <v>0</v>
      </c>
    </row>
    <row r="21" spans="1:7" ht="15" customHeight="1" x14ac:dyDescent="0.25">
      <c r="A21" s="10" t="s">
        <v>44</v>
      </c>
      <c r="B21" s="10" t="s">
        <v>118</v>
      </c>
      <c r="C21" s="11">
        <v>110700</v>
      </c>
      <c r="D21" s="20"/>
      <c r="E21" s="29"/>
      <c r="F21" s="12">
        <v>0.6</v>
      </c>
      <c r="G21" s="30">
        <f t="shared" si="0"/>
        <v>0</v>
      </c>
    </row>
    <row r="22" spans="1:7" ht="15" customHeight="1" x14ac:dyDescent="0.25">
      <c r="A22" s="10" t="s">
        <v>46</v>
      </c>
      <c r="B22" s="10" t="s">
        <v>63</v>
      </c>
      <c r="C22" s="11">
        <v>100103</v>
      </c>
      <c r="D22" s="20"/>
      <c r="E22" s="29"/>
      <c r="F22" s="12">
        <v>1.41</v>
      </c>
      <c r="G22" s="30">
        <f t="shared" si="0"/>
        <v>0</v>
      </c>
    </row>
    <row r="23" spans="1:7" ht="15" customHeight="1" x14ac:dyDescent="0.25">
      <c r="A23" s="10" t="s">
        <v>46</v>
      </c>
      <c r="B23" s="10" t="s">
        <v>64</v>
      </c>
      <c r="C23" s="11">
        <v>100113</v>
      </c>
      <c r="D23" s="20"/>
      <c r="E23" s="29"/>
      <c r="F23" s="12">
        <v>0.56000000000000005</v>
      </c>
      <c r="G23" s="30">
        <f t="shared" si="0"/>
        <v>0</v>
      </c>
    </row>
    <row r="24" spans="1:7" ht="15" customHeight="1" x14ac:dyDescent="0.25">
      <c r="A24" s="10" t="s">
        <v>46</v>
      </c>
      <c r="B24" s="10" t="s">
        <v>65</v>
      </c>
      <c r="C24" s="11">
        <v>100047</v>
      </c>
      <c r="D24" s="20"/>
      <c r="E24" s="29">
        <v>0</v>
      </c>
      <c r="F24" s="12">
        <v>0.8</v>
      </c>
      <c r="G24" s="30">
        <f t="shared" si="0"/>
        <v>0</v>
      </c>
    </row>
    <row r="25" spans="1:7" ht="15" customHeight="1" x14ac:dyDescent="0.25">
      <c r="A25" s="10" t="s">
        <v>46</v>
      </c>
      <c r="B25" s="10" t="s">
        <v>66</v>
      </c>
      <c r="C25" s="11">
        <v>100124</v>
      </c>
      <c r="D25" s="20"/>
      <c r="E25" s="29">
        <v>0</v>
      </c>
      <c r="F25" s="12">
        <v>1.53</v>
      </c>
      <c r="G25" s="30">
        <f t="shared" si="0"/>
        <v>0</v>
      </c>
    </row>
    <row r="26" spans="1:7" ht="15" customHeight="1" x14ac:dyDescent="0.25">
      <c r="A26" s="10" t="s">
        <v>46</v>
      </c>
      <c r="B26" s="10" t="s">
        <v>192</v>
      </c>
      <c r="C26" s="11">
        <v>100883</v>
      </c>
      <c r="D26" s="20"/>
      <c r="E26" s="29"/>
      <c r="F26" s="12">
        <v>1.4</v>
      </c>
      <c r="G26" s="30">
        <f t="shared" si="0"/>
        <v>0</v>
      </c>
    </row>
    <row r="27" spans="1:7" ht="15" customHeight="1" x14ac:dyDescent="0.25">
      <c r="A27" s="10" t="s">
        <v>51</v>
      </c>
      <c r="B27" s="10" t="s">
        <v>67</v>
      </c>
      <c r="C27" s="11">
        <v>100332</v>
      </c>
      <c r="D27" s="20"/>
      <c r="E27" s="29"/>
      <c r="F27" s="12">
        <v>0.97</v>
      </c>
      <c r="G27" s="30">
        <f t="shared" si="0"/>
        <v>0</v>
      </c>
    </row>
    <row r="28" spans="1:7" ht="15" customHeight="1" x14ac:dyDescent="0.25">
      <c r="A28" s="10" t="s">
        <v>148</v>
      </c>
      <c r="B28" s="10" t="s">
        <v>169</v>
      </c>
      <c r="C28" s="11">
        <v>100360</v>
      </c>
      <c r="D28" s="20"/>
      <c r="E28" s="29"/>
      <c r="F28" s="12">
        <v>21.44</v>
      </c>
      <c r="G28" s="30">
        <f t="shared" si="0"/>
        <v>0</v>
      </c>
    </row>
    <row r="29" spans="1:7" ht="15" customHeight="1" x14ac:dyDescent="0.25">
      <c r="A29" s="13"/>
      <c r="B29" s="13"/>
      <c r="C29" s="14"/>
      <c r="D29" s="9" t="s">
        <v>72</v>
      </c>
      <c r="E29" s="39">
        <f>SUM(E2:E27)</f>
        <v>0</v>
      </c>
      <c r="F29" s="15" t="s">
        <v>73</v>
      </c>
      <c r="G29" s="40">
        <f>SUM(G2:G27)</f>
        <v>0</v>
      </c>
    </row>
  </sheetData>
  <printOptions horizontalCentered="1"/>
  <pageMargins left="0.35" right="0.35" top="1.25" bottom="0.75" header="0.3" footer="0.3"/>
  <pageSetup orientation="landscape" r:id="rId1"/>
  <headerFooter>
    <oddHeader>&amp;C&amp;"Arial,Bold"&amp;14Request for USDA Foods
 School Year: 2024 - 2025
Section #3: Processing Commodities</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Summary</vt:lpstr>
      <vt:lpstr>Brown Box</vt:lpstr>
      <vt:lpstr>Processing</vt:lpstr>
      <vt:lpstr>'Brown Box'!Print_Area</vt:lpstr>
      <vt:lpstr>'Brown Box'!Print_Titles</vt:lpstr>
    </vt:vector>
  </TitlesOfParts>
  <Company>NCDA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User</dc:creator>
  <cp:lastModifiedBy>Carol Wilkerson</cp:lastModifiedBy>
  <cp:lastPrinted>2024-01-24T13:59:43Z</cp:lastPrinted>
  <dcterms:created xsi:type="dcterms:W3CDTF">2000-12-12T14:42:39Z</dcterms:created>
  <dcterms:modified xsi:type="dcterms:W3CDTF">2024-02-20T15:20:38Z</dcterms:modified>
</cp:coreProperties>
</file>